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ocuments\bilans p-le\"/>
    </mc:Choice>
  </mc:AlternateContent>
  <xr:revisionPtr revIDLastSave="0" documentId="13_ncr:1_{60AEB091-9A22-438F-8B2F-DBAA8528211D}" xr6:coauthVersionLast="47" xr6:coauthVersionMax="47" xr10:uidLastSave="{00000000-0000-0000-0000-000000000000}"/>
  <bookViews>
    <workbookView xWindow="7260" yWindow="4185" windowWidth="21600" windowHeight="11295" xr2:uid="{00000000-000D-0000-FFFF-FFFF00000000}"/>
  </bookViews>
  <sheets>
    <sheet name="Arkusz1" sheetId="1" r:id="rId1"/>
    <sheet name="Arkusz2" sheetId="5" r:id="rId2"/>
    <sheet name="Arkusz3" sheetId="3" r:id="rId3"/>
    <sheet name="Arkusz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S6" i="1"/>
  <c r="Q6" i="1"/>
  <c r="L6" i="1"/>
  <c r="G6" i="1"/>
  <c r="S11" i="1"/>
  <c r="S9" i="1"/>
  <c r="S7" i="1"/>
  <c r="Q11" i="1"/>
  <c r="K9" i="1"/>
  <c r="G11" i="1"/>
  <c r="L11" i="1" s="1"/>
  <c r="T9" i="1" l="1"/>
  <c r="Q9" i="1"/>
  <c r="G10" i="1"/>
  <c r="L10" i="1" s="1"/>
  <c r="G9" i="1"/>
  <c r="L9" i="1" s="1"/>
  <c r="G12" i="1"/>
  <c r="L7" i="1" l="1"/>
  <c r="G7" i="1"/>
  <c r="G13" i="1" s="1"/>
  <c r="Q10" i="1"/>
  <c r="S10" i="1" s="1"/>
  <c r="T12" i="1"/>
  <c r="T10" i="1"/>
  <c r="T11" i="1"/>
  <c r="U11" i="1"/>
  <c r="U9" i="1"/>
  <c r="U10" i="1" l="1"/>
  <c r="U7" i="1" s="1"/>
  <c r="Q12" i="1" l="1"/>
  <c r="S12" i="1" s="1"/>
  <c r="K12" i="1"/>
  <c r="D7" i="1"/>
  <c r="D13" i="1" s="1"/>
  <c r="E7" i="1"/>
  <c r="E13" i="1" s="1"/>
  <c r="F7" i="1"/>
  <c r="F13" i="1" s="1"/>
  <c r="H7" i="1"/>
  <c r="H13" i="1" s="1"/>
  <c r="I7" i="1"/>
  <c r="I13" i="1" s="1"/>
  <c r="J7" i="1"/>
  <c r="J13" i="1" s="1"/>
  <c r="K7" i="1"/>
  <c r="M7" i="1"/>
  <c r="M13" i="1" s="1"/>
  <c r="N7" i="1"/>
  <c r="N13" i="1" s="1"/>
  <c r="O7" i="1"/>
  <c r="O13" i="1" s="1"/>
  <c r="P7" i="1"/>
  <c r="P13" i="1" s="1"/>
  <c r="Q7" i="1"/>
  <c r="R7" i="1"/>
  <c r="R13" i="1" s="1"/>
  <c r="T7" i="1"/>
  <c r="C7" i="1"/>
  <c r="C13" i="1" s="1"/>
  <c r="S13" i="1" l="1"/>
  <c r="T13" i="1"/>
  <c r="K13" i="1"/>
  <c r="Q13" i="1"/>
  <c r="L13" i="1"/>
  <c r="U12" i="1"/>
  <c r="U13" i="1" s="1"/>
</calcChain>
</file>

<file path=xl/sharedStrings.xml><?xml version="1.0" encoding="utf-8"?>
<sst xmlns="http://schemas.openxmlformats.org/spreadsheetml/2006/main" count="73" uniqueCount="61">
  <si>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</si>
  <si>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</si>
  <si>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</si>
  <si>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</si>
  <si>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</si>
  <si>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</si>
  <si>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</si>
  <si>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</si>
  <si>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</si>
  <si>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</si>
  <si>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</si>
  <si>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</si>
  <si>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</si>
  <si>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</si>
  <si>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</si>
  <si>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</si>
  <si>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</si>
  <si>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</si>
  <si>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</si>
  <si>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</si>
  <si>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</si>
  <si>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</si>
  <si>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</si>
  <si>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</si>
  <si>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</si>
  <si>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</si>
  <si>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</si>
  <si>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</si>
  <si>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</si>
  <si>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</si>
  <si>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</si>
  <si>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</si>
  <si>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</si>
  <si>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</si>
  <si>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</si>
  <si>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</si>
  <si>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</si>
  <si>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</si>
  <si>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</si>
  <si>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</si>
  <si>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</si>
  <si>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</si>
  <si>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</si>
  <si>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</si>
  <si>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</si>
  <si>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</si>
  <si>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</si>
  <si>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</si>
  <si>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</si>
  <si>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</si>
  <si>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</si>
  <si>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</si>
  <si>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</si>
  <si>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</si>
  <si>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WARTOŚCI NIEMATERIALNE I PRAWNE</t>
  </si>
  <si>
    <t>ŚRODKI TRWAŁE</t>
  </si>
  <si>
    <t>POZOSTAŁE ŚRODKI TRWAŁE</t>
  </si>
  <si>
    <t>RAZEM</t>
  </si>
  <si>
    <t>Załącznik do informacji dodatkowej za rok 2022</t>
  </si>
  <si>
    <t>Pelplin, dnia 22.03.2024 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</si>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</sst>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/>
    <xf numFmtId="4" fontId="0" fillId="0" borderId="0" xfId="0" applyNumberFormat="1"/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  <xf numFmtId="4" fontId="6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"/>
  <sheetViews>
    <sheetView tabSelected="1" topLeftCell="A10" zoomScale="82" zoomScaleNormal="82" workbookViewId="0">
      <selection activeCell="A15" sqref="A15"/>
    </sheetView>
  </sheetViews>
  <sheetFormatPr defaultRowHeight="15.75" x14ac:dyDescent="0.25"/>
  <cols>
    <col min="1" max="1" width="4.125" customWidth="1"/>
    <col min="2" max="2" width="11.5" customWidth="1"/>
    <col min="3" max="3" width="12.625" customWidth="1"/>
    <col min="4" max="4" width="9.75" customWidth="1"/>
    <col min="5" max="5" width="12.5" customWidth="1"/>
    <col min="6" max="6" width="14" customWidth="1"/>
    <col min="7" max="7" width="12.375" customWidth="1"/>
    <col min="9" max="9" width="12.25" customWidth="1"/>
    <col min="11" max="11" width="10.625" customWidth="1"/>
    <col min="12" max="12" width="12.5" customWidth="1"/>
    <col min="13" max="13" width="13.125" customWidth="1"/>
    <col min="15" max="15" width="9.125" bestFit="1" customWidth="1"/>
    <col min="17" max="17" width="9.125" bestFit="1" customWidth="1"/>
    <col min="18" max="18" width="12.25" customWidth="1"/>
    <col min="19" max="19" width="10.875" customWidth="1"/>
    <col min="20" max="20" width="12.5" customWidth="1"/>
    <col min="21" max="21" width="13.5" customWidth="1"/>
  </cols>
  <sheetData>
    <row r="1" spans="1:21" ht="18.75" x14ac:dyDescent="0.3">
      <c r="A1" s="4" t="s">
        <v>15</v>
      </c>
      <c r="N1" t="s">
        <v>58</v>
      </c>
    </row>
    <row r="3" spans="1:21" ht="78.75" customHeight="1" x14ac:dyDescent="0.25">
      <c r="A3" s="24" t="s">
        <v>0</v>
      </c>
      <c r="B3" s="23" t="s">
        <v>1</v>
      </c>
      <c r="C3" s="23" t="s">
        <v>2</v>
      </c>
      <c r="D3" s="24" t="s">
        <v>3</v>
      </c>
      <c r="E3" s="24"/>
      <c r="F3" s="24"/>
      <c r="G3" s="23" t="s">
        <v>6</v>
      </c>
      <c r="H3" s="23" t="s">
        <v>7</v>
      </c>
      <c r="I3" s="23"/>
      <c r="J3" s="23"/>
      <c r="K3" s="23" t="s">
        <v>11</v>
      </c>
      <c r="L3" s="23" t="s">
        <v>12</v>
      </c>
      <c r="M3" s="23" t="s">
        <v>16</v>
      </c>
      <c r="N3" s="23" t="s">
        <v>17</v>
      </c>
      <c r="O3" s="23"/>
      <c r="P3" s="23"/>
      <c r="Q3" s="23" t="s">
        <v>20</v>
      </c>
      <c r="R3" s="23" t="s">
        <v>21</v>
      </c>
      <c r="S3" s="23" t="s">
        <v>22</v>
      </c>
      <c r="T3" s="23" t="s">
        <v>23</v>
      </c>
      <c r="U3" s="23"/>
    </row>
    <row r="4" spans="1:21" ht="102" customHeight="1" x14ac:dyDescent="0.25">
      <c r="A4" s="24"/>
      <c r="B4" s="23"/>
      <c r="C4" s="23"/>
      <c r="D4" s="1" t="s">
        <v>47</v>
      </c>
      <c r="E4" s="1" t="s">
        <v>4</v>
      </c>
      <c r="F4" s="1" t="s">
        <v>5</v>
      </c>
      <c r="G4" s="23"/>
      <c r="H4" s="1" t="s">
        <v>8</v>
      </c>
      <c r="I4" s="1" t="s">
        <v>9</v>
      </c>
      <c r="J4" s="1" t="s">
        <v>10</v>
      </c>
      <c r="K4" s="23"/>
      <c r="L4" s="23"/>
      <c r="M4" s="23"/>
      <c r="N4" s="5" t="s">
        <v>18</v>
      </c>
      <c r="O4" s="5" t="s">
        <v>19</v>
      </c>
      <c r="P4" s="5" t="s">
        <v>10</v>
      </c>
      <c r="Q4" s="23"/>
      <c r="R4" s="23"/>
      <c r="S4" s="23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60.75" customHeight="1" x14ac:dyDescent="0.25">
      <c r="A6" s="14">
        <v>1</v>
      </c>
      <c r="B6" s="9" t="s">
        <v>54</v>
      </c>
      <c r="C6" s="2">
        <v>0</v>
      </c>
      <c r="D6" s="2"/>
      <c r="E6" s="2">
        <v>8245.77</v>
      </c>
      <c r="F6" s="2"/>
      <c r="G6" s="2">
        <f>E6</f>
        <v>8245.77</v>
      </c>
      <c r="H6" s="2"/>
      <c r="I6" s="2"/>
      <c r="J6" s="2"/>
      <c r="K6" s="2">
        <v>0</v>
      </c>
      <c r="L6" s="2">
        <f>G6-K6</f>
        <v>8245.77</v>
      </c>
      <c r="M6" s="2">
        <v>0</v>
      </c>
      <c r="N6" s="2"/>
      <c r="O6" s="2">
        <v>8245.77</v>
      </c>
      <c r="P6" s="2"/>
      <c r="Q6" s="2">
        <f>O6</f>
        <v>8245.77</v>
      </c>
      <c r="R6" s="2">
        <v>0</v>
      </c>
      <c r="S6" s="2">
        <f>Q6-R6</f>
        <v>8245.77</v>
      </c>
      <c r="T6" s="2">
        <v>0</v>
      </c>
      <c r="U6" s="2">
        <v>0</v>
      </c>
    </row>
    <row r="7" spans="1:21" ht="33" customHeight="1" x14ac:dyDescent="0.25">
      <c r="A7" s="14">
        <v>2</v>
      </c>
      <c r="B7" s="9" t="s">
        <v>55</v>
      </c>
      <c r="C7" s="8">
        <f>C8+C9+C10+C11</f>
        <v>573725.63</v>
      </c>
      <c r="D7" s="8">
        <f t="shared" ref="D7:R7" si="0">D8+D9+D10+D11</f>
        <v>0</v>
      </c>
      <c r="E7" s="8">
        <f t="shared" si="0"/>
        <v>49950</v>
      </c>
      <c r="F7" s="8">
        <f t="shared" si="0"/>
        <v>0</v>
      </c>
      <c r="G7" s="8">
        <f>G8+G9+G10+G11</f>
        <v>49950</v>
      </c>
      <c r="H7" s="8">
        <f t="shared" si="0"/>
        <v>0</v>
      </c>
      <c r="I7" s="8">
        <f t="shared" si="0"/>
        <v>32936.870000000003</v>
      </c>
      <c r="J7" s="8">
        <f t="shared" si="0"/>
        <v>0</v>
      </c>
      <c r="K7" s="8">
        <f t="shared" si="0"/>
        <v>32936.870000000003</v>
      </c>
      <c r="L7" s="8">
        <f>L8+L9+L10+L11</f>
        <v>590738.76</v>
      </c>
      <c r="M7" s="8">
        <f t="shared" si="0"/>
        <v>166208.69999999998</v>
      </c>
      <c r="N7" s="8">
        <f t="shared" si="0"/>
        <v>0</v>
      </c>
      <c r="O7" s="8">
        <f t="shared" si="0"/>
        <v>29729.379999999997</v>
      </c>
      <c r="P7" s="8">
        <f t="shared" si="0"/>
        <v>0</v>
      </c>
      <c r="Q7" s="8">
        <f t="shared" si="0"/>
        <v>29729.379999999997</v>
      </c>
      <c r="R7" s="8">
        <f t="shared" si="0"/>
        <v>11610.24</v>
      </c>
      <c r="S7" s="8">
        <f>S8+S9+S10+S11</f>
        <v>184327.84000000003</v>
      </c>
      <c r="T7" s="8">
        <f>T8+T9+T10+T11</f>
        <v>407516.93</v>
      </c>
      <c r="U7" s="8">
        <f>U8+U9+U10+U11</f>
        <v>406410.92000000004</v>
      </c>
    </row>
    <row r="8" spans="1:21" x14ac:dyDescent="0.25">
      <c r="A8" s="15" t="s">
        <v>13</v>
      </c>
      <c r="B8" s="10" t="s">
        <v>48</v>
      </c>
      <c r="C8" s="6">
        <v>3510</v>
      </c>
      <c r="D8" s="6"/>
      <c r="E8" s="6">
        <v>0</v>
      </c>
      <c r="F8" s="6"/>
      <c r="G8" s="6"/>
      <c r="H8" s="6"/>
      <c r="I8" s="6"/>
      <c r="J8" s="6"/>
      <c r="K8" s="6">
        <v>0</v>
      </c>
      <c r="L8" s="6">
        <v>3510</v>
      </c>
      <c r="M8" s="6">
        <v>0</v>
      </c>
      <c r="N8" s="6"/>
      <c r="O8" s="6"/>
      <c r="P8" s="6"/>
      <c r="Q8" s="6"/>
      <c r="R8" s="6"/>
      <c r="S8" s="6"/>
      <c r="T8" s="6">
        <v>3510</v>
      </c>
      <c r="U8" s="6">
        <v>3510</v>
      </c>
    </row>
    <row r="9" spans="1:21" ht="33.75" x14ac:dyDescent="0.25">
      <c r="A9" s="15" t="s">
        <v>14</v>
      </c>
      <c r="B9" s="11" t="s">
        <v>49</v>
      </c>
      <c r="C9" s="6">
        <v>464426.77</v>
      </c>
      <c r="D9" s="6"/>
      <c r="E9" s="6">
        <v>34500</v>
      </c>
      <c r="F9" s="6"/>
      <c r="G9" s="6">
        <f>E9</f>
        <v>34500</v>
      </c>
      <c r="H9" s="6"/>
      <c r="I9" s="6">
        <v>32936.870000000003</v>
      </c>
      <c r="J9" s="6"/>
      <c r="K9" s="6">
        <f>I9</f>
        <v>32936.870000000003</v>
      </c>
      <c r="L9" s="6">
        <f>G9-K9+C9</f>
        <v>465989.9</v>
      </c>
      <c r="M9" s="6">
        <v>137930.51999999999</v>
      </c>
      <c r="N9" s="6"/>
      <c r="O9" s="6">
        <v>13339.98</v>
      </c>
      <c r="P9" s="6"/>
      <c r="Q9" s="6">
        <f>O9</f>
        <v>13339.98</v>
      </c>
      <c r="R9" s="6">
        <v>11610.24</v>
      </c>
      <c r="S9" s="6">
        <f>M9+Q9-R9</f>
        <v>139660.26</v>
      </c>
      <c r="T9" s="6">
        <f>C9-M9</f>
        <v>326496.25</v>
      </c>
      <c r="U9" s="6">
        <f>L9-S9</f>
        <v>326329.64</v>
      </c>
    </row>
    <row r="10" spans="1:21" ht="34.5" x14ac:dyDescent="0.25">
      <c r="A10" s="15" t="s">
        <v>52</v>
      </c>
      <c r="B10" s="12" t="s">
        <v>50</v>
      </c>
      <c r="C10" s="6">
        <v>99562.86</v>
      </c>
      <c r="D10" s="6"/>
      <c r="E10" s="6">
        <v>0</v>
      </c>
      <c r="F10" s="6"/>
      <c r="G10" s="6">
        <f>E10</f>
        <v>0</v>
      </c>
      <c r="H10" s="6"/>
      <c r="I10" s="6"/>
      <c r="J10" s="6"/>
      <c r="K10" s="6">
        <v>0</v>
      </c>
      <c r="L10" s="6">
        <f t="shared" ref="L10" si="1">C10+G10-K10</f>
        <v>99562.86</v>
      </c>
      <c r="M10" s="6">
        <v>24252.18</v>
      </c>
      <c r="N10" s="6"/>
      <c r="O10" s="6">
        <v>13631.9</v>
      </c>
      <c r="P10" s="6"/>
      <c r="Q10" s="6">
        <f>O10</f>
        <v>13631.9</v>
      </c>
      <c r="R10" s="6"/>
      <c r="S10" s="6">
        <f>Q10+M10</f>
        <v>37884.080000000002</v>
      </c>
      <c r="T10" s="6">
        <f>C10-M10</f>
        <v>75310.679999999993</v>
      </c>
      <c r="U10" s="6">
        <f t="shared" ref="U10:U11" si="2">L10-S10</f>
        <v>61678.78</v>
      </c>
    </row>
    <row r="11" spans="1:21" x14ac:dyDescent="0.25">
      <c r="A11" s="15" t="s">
        <v>51</v>
      </c>
      <c r="B11" s="12" t="s">
        <v>53</v>
      </c>
      <c r="C11" s="6">
        <v>6226</v>
      </c>
      <c r="D11" s="6"/>
      <c r="E11" s="6">
        <v>15450</v>
      </c>
      <c r="F11" s="6"/>
      <c r="G11" s="6">
        <f>D11+E11+F11</f>
        <v>15450</v>
      </c>
      <c r="H11" s="6"/>
      <c r="I11" s="6"/>
      <c r="J11" s="6"/>
      <c r="K11" s="6">
        <v>0</v>
      </c>
      <c r="L11" s="6">
        <f>C11+G11-K11</f>
        <v>21676</v>
      </c>
      <c r="M11" s="6">
        <v>4026</v>
      </c>
      <c r="N11" s="6"/>
      <c r="O11" s="6">
        <v>2757.5</v>
      </c>
      <c r="P11" s="6"/>
      <c r="Q11" s="6">
        <f>O11</f>
        <v>2757.5</v>
      </c>
      <c r="R11" s="6"/>
      <c r="S11" s="6">
        <f>Q11+M11</f>
        <v>6783.5</v>
      </c>
      <c r="T11" s="6">
        <f t="shared" ref="T11" si="3">C11-M11</f>
        <v>2200</v>
      </c>
      <c r="U11" s="6">
        <f t="shared" si="2"/>
        <v>14892.5</v>
      </c>
    </row>
    <row r="12" spans="1:21" ht="33.6" customHeight="1" x14ac:dyDescent="0.25">
      <c r="A12" s="16">
        <v>3</v>
      </c>
      <c r="B12" s="13" t="s">
        <v>56</v>
      </c>
      <c r="C12" s="22">
        <v>244700.64</v>
      </c>
      <c r="D12" s="22"/>
      <c r="E12" s="22">
        <v>43677.07</v>
      </c>
      <c r="F12" s="22"/>
      <c r="G12" s="22">
        <f>E12</f>
        <v>43677.07</v>
      </c>
      <c r="H12" s="22"/>
      <c r="I12" s="22">
        <v>10784</v>
      </c>
      <c r="J12" s="22"/>
      <c r="K12" s="22">
        <f>H12+I12+J12</f>
        <v>10784</v>
      </c>
      <c r="L12" s="22">
        <f>C12+G12-K12</f>
        <v>277593.71000000002</v>
      </c>
      <c r="M12" s="22">
        <v>244700.64</v>
      </c>
      <c r="N12" s="22"/>
      <c r="O12" s="22">
        <v>43677.07</v>
      </c>
      <c r="P12" s="22"/>
      <c r="Q12" s="22">
        <f>O12</f>
        <v>43677.07</v>
      </c>
      <c r="R12" s="22">
        <v>10784</v>
      </c>
      <c r="S12" s="22">
        <f>M12+Q12-R12</f>
        <v>277593.71000000002</v>
      </c>
      <c r="T12" s="22">
        <f>C12-M12</f>
        <v>0</v>
      </c>
      <c r="U12" s="22">
        <f>L12-S12</f>
        <v>0</v>
      </c>
    </row>
    <row r="13" spans="1:21" ht="25.15" customHeight="1" x14ac:dyDescent="0.25">
      <c r="A13" s="17">
        <v>4</v>
      </c>
      <c r="B13" s="18" t="s">
        <v>57</v>
      </c>
      <c r="C13" s="22">
        <f>C6+C7+C12</f>
        <v>818426.27</v>
      </c>
      <c r="D13" s="22">
        <f t="shared" ref="D13:U13" si="4">D6+D7+D12</f>
        <v>0</v>
      </c>
      <c r="E13" s="22">
        <f t="shared" si="4"/>
        <v>101872.84</v>
      </c>
      <c r="F13" s="22">
        <f t="shared" si="4"/>
        <v>0</v>
      </c>
      <c r="G13" s="22">
        <f>G6+G7+G12</f>
        <v>101872.84</v>
      </c>
      <c r="H13" s="22">
        <f t="shared" si="4"/>
        <v>0</v>
      </c>
      <c r="I13" s="22">
        <f t="shared" si="4"/>
        <v>43720.87</v>
      </c>
      <c r="J13" s="22">
        <f t="shared" si="4"/>
        <v>0</v>
      </c>
      <c r="K13" s="22">
        <f t="shared" si="4"/>
        <v>43720.87</v>
      </c>
      <c r="L13" s="22">
        <f t="shared" si="4"/>
        <v>876578.24</v>
      </c>
      <c r="M13" s="22">
        <f t="shared" si="4"/>
        <v>410909.33999999997</v>
      </c>
      <c r="N13" s="22">
        <f t="shared" si="4"/>
        <v>0</v>
      </c>
      <c r="O13" s="22">
        <f t="shared" si="4"/>
        <v>81652.22</v>
      </c>
      <c r="P13" s="22">
        <f t="shared" si="4"/>
        <v>0</v>
      </c>
      <c r="Q13" s="22">
        <f t="shared" si="4"/>
        <v>81652.22</v>
      </c>
      <c r="R13" s="22">
        <f t="shared" si="4"/>
        <v>22394.239999999998</v>
      </c>
      <c r="S13" s="22">
        <f>S6+S7+S12</f>
        <v>470167.32000000007</v>
      </c>
      <c r="T13" s="22">
        <f t="shared" si="4"/>
        <v>407516.93</v>
      </c>
      <c r="U13" s="22">
        <f t="shared" si="4"/>
        <v>406410.92000000004</v>
      </c>
    </row>
    <row r="14" spans="1:21" ht="15.75" customHeight="1" x14ac:dyDescent="0.25">
      <c r="A14" s="19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5">
      <c r="A15" t="s">
        <v>60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55118110236220474" bottom="0.55118110236220474" header="0" footer="0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E12" sqref="E12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23" t="s">
        <v>0</v>
      </c>
      <c r="B3" s="23" t="s">
        <v>41</v>
      </c>
      <c r="C3" s="25" t="s">
        <v>31</v>
      </c>
      <c r="D3" s="23" t="s">
        <v>42</v>
      </c>
      <c r="E3" s="23"/>
      <c r="F3" s="23"/>
      <c r="G3" s="23" t="s">
        <v>46</v>
      </c>
    </row>
    <row r="4" spans="1:7" ht="37.5" customHeight="1" x14ac:dyDescent="0.25">
      <c r="A4" s="23"/>
      <c r="B4" s="23"/>
      <c r="C4" s="26"/>
      <c r="D4" s="1" t="s">
        <v>43</v>
      </c>
      <c r="E4" s="1" t="s">
        <v>44</v>
      </c>
      <c r="F4" s="1" t="s">
        <v>45</v>
      </c>
      <c r="G4" s="23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59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"/>
  <sheetViews>
    <sheetView workbookViewId="0">
      <selection activeCell="D13" sqref="D13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23" t="s">
        <v>0</v>
      </c>
      <c r="B3" s="23" t="s">
        <v>27</v>
      </c>
      <c r="C3" s="24" t="s">
        <v>28</v>
      </c>
      <c r="D3" s="24"/>
      <c r="E3" s="23" t="s">
        <v>31</v>
      </c>
      <c r="F3" s="23" t="s">
        <v>32</v>
      </c>
      <c r="G3" s="23"/>
      <c r="H3" s="23" t="s">
        <v>35</v>
      </c>
    </row>
    <row r="4" spans="1:8" ht="33.75" customHeight="1" x14ac:dyDescent="0.25">
      <c r="A4" s="23"/>
      <c r="B4" s="23"/>
      <c r="C4" s="1" t="s">
        <v>29</v>
      </c>
      <c r="D4" s="1" t="s">
        <v>30</v>
      </c>
      <c r="E4" s="23"/>
      <c r="F4" s="1" t="s">
        <v>33</v>
      </c>
      <c r="G4" s="1" t="s">
        <v>34</v>
      </c>
      <c r="H4" s="23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59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>
      <selection activeCell="D13" sqref="D13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23" t="s">
        <v>0</v>
      </c>
      <c r="B3" s="23" t="s">
        <v>37</v>
      </c>
      <c r="C3" s="23" t="s">
        <v>31</v>
      </c>
      <c r="D3" s="23" t="s">
        <v>38</v>
      </c>
      <c r="E3" s="23"/>
      <c r="F3" s="23" t="s">
        <v>39</v>
      </c>
    </row>
    <row r="4" spans="1:6" ht="21" customHeight="1" x14ac:dyDescent="0.25">
      <c r="A4" s="23"/>
      <c r="B4" s="23"/>
      <c r="C4" s="23"/>
      <c r="D4" s="1" t="s">
        <v>33</v>
      </c>
      <c r="E4" s="1" t="s">
        <v>34</v>
      </c>
      <c r="F4" s="23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2" spans="1:6" x14ac:dyDescent="0.25">
      <c r="A12" t="s">
        <v>59</v>
      </c>
    </row>
  </sheetData>
  <mergeCells count="5"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Anita</cp:lastModifiedBy>
  <cp:lastPrinted>2024-03-22T06:16:29Z</cp:lastPrinted>
  <dcterms:created xsi:type="dcterms:W3CDTF">2018-03-22T08:28:24Z</dcterms:created>
  <dcterms:modified xsi:type="dcterms:W3CDTF">2024-03-22T06:17:29Z</dcterms:modified>
</cp:coreProperties>
</file>