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SP 2\"/>
    </mc:Choice>
  </mc:AlternateContent>
  <xr:revisionPtr revIDLastSave="0" documentId="8_{0A06B171-CF65-46A8-8EE1-BE250EFF4AFC}" xr6:coauthVersionLast="36" xr6:coauthVersionMax="36" xr10:uidLastSave="{00000000-0000-0000-0000-000000000000}"/>
  <bookViews>
    <workbookView xWindow="0" yWindow="0" windowWidth="28800" windowHeight="11805" xr2:uid="{589202A3-06A0-4AAE-9B49-FFD9A03EE4C0}"/>
  </bookViews>
  <sheets>
    <sheet name="SP2" sheetId="1" r:id="rId1"/>
  </sheets>
  <definedNames>
    <definedName name="_xlnm.Print_Area" localSheetId="0">'SP2'!$A$1:$O$222</definedName>
    <definedName name="Z_0895D930_E21A_4054_8F86_C2533AD61D29_.wvu.PrintArea" localSheetId="0" hidden="1">'SP2'!$A$1:$O$222</definedName>
    <definedName name="Z_0CD67EB4_77F9_483C_AE73_12907F5A0486_.wvu.PrintArea" localSheetId="0" hidden="1">'SP2'!$A$1:$O$222</definedName>
    <definedName name="Z_16AC3293_5C65_4BD3_8604_D18E7E6610D6_.wvu.PrintArea" localSheetId="0" hidden="1">'SP2'!$A$1:$O$222</definedName>
    <definedName name="Z_294876DD_9C80_40D5_B526_20FFDBBEC7FB_.wvu.PrintArea" localSheetId="0" hidden="1">'SP2'!$A$2:$O$222</definedName>
    <definedName name="Z_294876DD_9C80_40D5_B526_20FFDBBEC7FB_.wvu.Rows" localSheetId="0" hidden="1">'SP2'!#REF!,'SP2'!#REF!,'SP2'!#REF!,'SP2'!#REF!,'SP2'!#REF!</definedName>
    <definedName name="Z_55A88370_FD1C_42A8_9EB6_F91EBC658038_.wvu.PrintArea" localSheetId="0" hidden="1">'SP2'!$A$1:$O$222</definedName>
    <definedName name="Z_884E61A4_CF9C_47C6_BF0C_583F5A395E75_.wvu.PrintArea" localSheetId="0" hidden="1">'SP2'!$A$1:$O$222</definedName>
    <definedName name="Z_90BEE390_42BB_4522_B8BD_671D0843DD8B_.wvu.PrintArea" localSheetId="0" hidden="1">'SP2'!$A$1:$O$222</definedName>
    <definedName name="Z_9A3A3699_D168_4BF3_AA6F_BE650B2EA670_.wvu.PrintArea" localSheetId="0" hidden="1">'SP2'!$A$1:$O$222</definedName>
    <definedName name="Z_A4E680E7_EA74_4C97_A3B5_FBB22E928A0E_.wvu.PrintArea" localSheetId="0" hidden="1">'SP2'!$A$1:$O$222</definedName>
    <definedName name="Z_B492267C_1A97_4917_93BB_0B06DF4A45F2_.wvu.PrintArea" localSheetId="0" hidden="1">'SP2'!$A$1:$O$222</definedName>
    <definedName name="Z_C6AEC030_3580_425F_B842_09E269B52290_.wvu.PrintArea" localSheetId="0" hidden="1">'SP2'!$A$1:$O$222</definedName>
    <definedName name="Z_CC5FC7AD_546F_4F53_A39C_FBE679B848B6_.wvu.PrintArea" localSheetId="0" hidden="1">'SP2'!$A$2:$O$222</definedName>
    <definedName name="Z_CC5FC7AD_546F_4F53_A39C_FBE679B848B6_.wvu.Rows" localSheetId="0" hidden="1">'SP2'!#REF!,'SP2'!#REF!,'SP2'!#REF!,'SP2'!#REF!,'SP2'!#REF!</definedName>
    <definedName name="Z_FF12F5BC_D44A_491B_A778_182CD2E49FED_.wvu.PrintArea" localSheetId="0" hidden="1">'SP2'!$A$1:$O$222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I57" i="1" s="1"/>
  <c r="G57" i="1"/>
  <c r="F57" i="1"/>
  <c r="E57" i="1"/>
  <c r="D57" i="1"/>
  <c r="J56" i="1"/>
  <c r="I56" i="1"/>
  <c r="H48" i="1"/>
  <c r="H47" i="1"/>
  <c r="I47" i="1" s="1"/>
  <c r="K62" i="1" s="1"/>
  <c r="I46" i="1"/>
  <c r="K61" i="1" s="1"/>
  <c r="H46" i="1"/>
  <c r="H45" i="1"/>
  <c r="H43" i="1"/>
  <c r="G42" i="1"/>
  <c r="F42" i="1"/>
  <c r="E42" i="1"/>
  <c r="D42" i="1"/>
  <c r="H42" i="1" s="1"/>
  <c r="I41" i="1"/>
  <c r="K56" i="1" s="1"/>
  <c r="H41" i="1"/>
  <c r="I33" i="1"/>
  <c r="I48" i="1" s="1"/>
  <c r="K63" i="1" s="1"/>
  <c r="I32" i="1"/>
  <c r="I31" i="1"/>
  <c r="I30" i="1"/>
  <c r="I45" i="1" s="1"/>
  <c r="K60" i="1" s="1"/>
  <c r="I28" i="1"/>
  <c r="I43" i="1" s="1"/>
  <c r="K58" i="1" s="1"/>
  <c r="H27" i="1"/>
  <c r="G27" i="1"/>
  <c r="F27" i="1"/>
  <c r="E27" i="1"/>
  <c r="I27" i="1" s="1"/>
  <c r="D27" i="1"/>
  <c r="J57" i="1" s="1"/>
  <c r="I26" i="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<sst xmlns="http://schemas.openxmlformats.org/spreadsheetml/2006/main" count="390" uniqueCount="210">
  <si>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</si>
  <si>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</si>
  <si>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</si>
  <si>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</si>
  <si>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</si>
  <si>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nr 2 im. Ewy Krauze w Piasecznie</t>
  </si>
  <si>
    <t>1.2</t>
  </si>
  <si>
    <t>Siedziba jednostki</t>
  </si>
  <si>
    <t>Piaseczno</t>
  </si>
  <si>
    <t>1.3</t>
  </si>
  <si>
    <t>Adres jednostki</t>
  </si>
  <si>
    <t>05-500 PIASECZNO UL. Kasztanów 12</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</si>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</sst>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CB337428-1B55-4A4B-AFA6-261696E134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B0043-1FE2-4A5F-937D-E9D21777C57F}">
  <sheetPr>
    <pageSetUpPr fitToPage="1"/>
  </sheetPr>
  <dimension ref="A1:IO228"/>
  <sheetViews>
    <sheetView showGridLines="0" tabSelected="1" topLeftCell="A161" zoomScale="110" zoomScaleNormal="110" zoomScaleSheetLayoutView="90" workbookViewId="0">
      <selection activeCell="I162" sqref="I162"/>
    </sheetView>
  </sheetViews>
  <sheetFormatPr defaultColWidth="21.7109375" defaultRowHeight="17.45" customHeight="1" x14ac:dyDescent="0.2"/>
  <cols>
    <col min="1" max="1" width="5" style="89" customWidth="1"/>
    <col min="2" max="2" width="14.28515625" style="171" customWidth="1"/>
    <col min="3" max="3" width="31.85546875"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7.7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30"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7.2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33"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25.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31990.23</v>
      </c>
      <c r="E26" s="92">
        <v>0</v>
      </c>
      <c r="F26" s="92">
        <v>1759</v>
      </c>
      <c r="G26" s="92">
        <v>0</v>
      </c>
      <c r="H26" s="92">
        <v>0</v>
      </c>
      <c r="I26" s="93">
        <f>SUM(E26:H26)</f>
        <v>1759</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16336301.390000001</v>
      </c>
      <c r="E27" s="93">
        <f>SUM(E28,E30,E31,E32,E33)</f>
        <v>0</v>
      </c>
      <c r="F27" s="93">
        <f>SUM(F28,F30,F31,F32,F33)</f>
        <v>56479.18</v>
      </c>
      <c r="G27" s="93">
        <f>SUM(G28,G30,G31,G32,G33)</f>
        <v>0</v>
      </c>
      <c r="H27" s="93">
        <f>SUM(H28,H30,H31,H32,H33)</f>
        <v>0</v>
      </c>
      <c r="I27" s="93">
        <f>SUM(E27:H27)</f>
        <v>56479.18</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14366841.51</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93023.74</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1876436.14</v>
      </c>
      <c r="E33" s="92">
        <v>0</v>
      </c>
      <c r="F33" s="92">
        <v>56479.18</v>
      </c>
      <c r="G33" s="92">
        <v>0</v>
      </c>
      <c r="H33" s="92">
        <v>0</v>
      </c>
      <c r="I33" s="93">
        <f>SUM(E33:H33)</f>
        <v>56479.18</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41.7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33749.229999999996</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32384.880000000001</v>
      </c>
      <c r="F42" s="93">
        <f>SUM(F43,F45,F46,F47,F48)</f>
        <v>0</v>
      </c>
      <c r="G42" s="93">
        <f>SUM(G43,G45,G46,G47,G48)</f>
        <v>0</v>
      </c>
      <c r="H42" s="93">
        <f>SUM(D42:G42)</f>
        <v>32384.880000000001</v>
      </c>
      <c r="I42" s="93">
        <f t="shared" ref="I42:I43" si="0">D27+I27-H42</f>
        <v>16360395.689999999</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24.75" customHeight="1" x14ac:dyDescent="0.25">
      <c r="A45" s="64"/>
      <c r="B45" s="95" t="s">
        <v>6</v>
      </c>
      <c r="C45" s="98" t="s">
        <v>49</v>
      </c>
      <c r="D45" s="92">
        <v>0</v>
      </c>
      <c r="E45" s="92">
        <v>0</v>
      </c>
      <c r="F45" s="92">
        <v>0</v>
      </c>
      <c r="G45" s="92">
        <v>0</v>
      </c>
      <c r="H45" s="93">
        <f>SUM(D45:G45)</f>
        <v>0</v>
      </c>
      <c r="I45" s="93">
        <f>D30+I30-H45</f>
        <v>14366841.51</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1">D31+I31-H46</f>
        <v>93023.74</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1"/>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32384.880000000001</v>
      </c>
      <c r="F48" s="92">
        <v>0</v>
      </c>
      <c r="G48" s="92">
        <v>0</v>
      </c>
      <c r="H48" s="93">
        <f>SUM(D48:G48)</f>
        <v>32384.880000000001</v>
      </c>
      <c r="I48" s="93">
        <f t="shared" si="1"/>
        <v>1900530.44</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31990.23</v>
      </c>
      <c r="E56" s="92">
        <v>0</v>
      </c>
      <c r="F56" s="92">
        <v>1759</v>
      </c>
      <c r="G56" s="92">
        <v>0</v>
      </c>
      <c r="H56" s="92">
        <v>0</v>
      </c>
      <c r="I56" s="93">
        <f>D56+E56+F56+G56-H56</f>
        <v>33749.229999999996</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4787624.33</v>
      </c>
      <c r="E57" s="93">
        <f>SUM(E58,E60,E61,E62,E63)</f>
        <v>0</v>
      </c>
      <c r="F57" s="93">
        <f>SUM(F58,F60,F61,F62,F63)</f>
        <v>427358.75</v>
      </c>
      <c r="G57" s="93">
        <f>SUM(G58,G60,G61,G62,G63)</f>
        <v>0</v>
      </c>
      <c r="H57" s="93">
        <f>SUM(H58,H60,H61,H62,H63)</f>
        <v>32384.880000000001</v>
      </c>
      <c r="I57" s="93">
        <f>D57+E57+F57+G57-H57</f>
        <v>5182598.2</v>
      </c>
      <c r="J57" s="93">
        <f>D27-D57</f>
        <v>11548677.060000001</v>
      </c>
      <c r="K57" s="93">
        <f>I42-I57</f>
        <v>11177797.489999998</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6.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2837664.45</v>
      </c>
      <c r="E60" s="92">
        <v>0</v>
      </c>
      <c r="F60" s="92">
        <v>364879.57</v>
      </c>
      <c r="G60" s="92">
        <v>0</v>
      </c>
      <c r="H60" s="92">
        <v>0</v>
      </c>
      <c r="I60" s="93">
        <f>D60+E60+F60+G60-H60</f>
        <v>3202544.02</v>
      </c>
      <c r="J60" s="93">
        <f>D30-D60</f>
        <v>11529177.059999999</v>
      </c>
      <c r="K60" s="93">
        <f>I45-I60</f>
        <v>11164297.49</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73523.740000000005</v>
      </c>
      <c r="E61" s="92">
        <v>0</v>
      </c>
      <c r="F61" s="92">
        <v>6000</v>
      </c>
      <c r="G61" s="92">
        <v>0</v>
      </c>
      <c r="H61" s="92">
        <v>0</v>
      </c>
      <c r="I61" s="93">
        <f>D61+E61+F61+G61-H61</f>
        <v>79523.740000000005</v>
      </c>
      <c r="J61" s="93">
        <f>D31-D61</f>
        <v>19500</v>
      </c>
      <c r="K61" s="93">
        <f>I46-I61</f>
        <v>13500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1876436.14</v>
      </c>
      <c r="E63" s="92">
        <v>0</v>
      </c>
      <c r="F63" s="92">
        <v>56479.18</v>
      </c>
      <c r="G63" s="92">
        <v>0</v>
      </c>
      <c r="H63" s="92">
        <v>32384.880000000001</v>
      </c>
      <c r="I63" s="93">
        <f>D63+E63+F63+G63-H63</f>
        <v>1900530.44</v>
      </c>
      <c r="J63" s="93">
        <f>D33-D63</f>
        <v>0</v>
      </c>
      <c r="K63" s="93">
        <f>I48-I63</f>
        <v>0</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9"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25" hidden="1"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0.7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6.2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519.85</v>
      </c>
      <c r="E105" s="158">
        <v>23.58</v>
      </c>
      <c r="F105" s="158">
        <v>543.29</v>
      </c>
      <c r="G105" s="158">
        <v>0.14000000000000001</v>
      </c>
      <c r="H105" s="194">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2.2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6.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17.4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1.2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138371.64000000001</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258823.56</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18444.900000000001</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415640.10000000003</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3.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4"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SP2</vt:lpstr>
      <vt:lpstr>'SP2'!Obszar_wydruku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2025-04-26T08:11:57Z</dcterms:created>
  <dcterms:modified xsi:type="dcterms:W3CDTF">2025-04-26T08:12:24Z</dcterms:modified>
</cp:coreProperties>
</file>