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P1\"/>
    </mc:Choice>
  </mc:AlternateContent>
  <xr:revisionPtr revIDLastSave="0" documentId="13_ncr:1_{A054B400-C0A9-4BB2-87FD-84EEA9979A2F}" xr6:coauthVersionLast="36" xr6:coauthVersionMax="36" xr10:uidLastSave="{00000000-0000-0000-0000-000000000000}"/>
  <bookViews>
    <workbookView xWindow="0" yWindow="0" windowWidth="28800" windowHeight="11805" xr2:uid="{41017CE6-9F07-41EB-96F7-DA11F28A3F35}"/>
  </bookViews>
  <sheets>
    <sheet name="P1" sheetId="1" r:id="rId1"/>
  </sheets>
  <definedNames>
    <definedName name="_xlnm.Print_Area" localSheetId="0">'P1'!$A$1:$O$222</definedName>
    <definedName name="Z_0895D930_E21A_4054_8F86_C2533AD61D29_.wvu.PrintArea" localSheetId="0" hidden="1">'P1'!$A$1:$O$222</definedName>
    <definedName name="Z_0CD67EB4_77F9_483C_AE73_12907F5A0486_.wvu.PrintArea" localSheetId="0" hidden="1">'P1'!$A$1:$O$222</definedName>
    <definedName name="Z_16AC3293_5C65_4BD3_8604_D18E7E6610D6_.wvu.PrintArea" localSheetId="0" hidden="1">'P1'!$A$1:$O$222</definedName>
    <definedName name="Z_294876DD_9C80_40D5_B526_20FFDBBEC7FB_.wvu.PrintArea" localSheetId="0" hidden="1">'P1'!$A$2:$O$222</definedName>
    <definedName name="Z_294876DD_9C80_40D5_B526_20FFDBBEC7FB_.wvu.Rows" localSheetId="0" hidden="1">'P1'!#REF!,'P1'!#REF!,'P1'!#REF!,'P1'!#REF!,'P1'!#REF!</definedName>
    <definedName name="Z_55A88370_FD1C_42A8_9EB6_F91EBC658038_.wvu.PrintArea" localSheetId="0" hidden="1">'P1'!$A$1:$O$222</definedName>
    <definedName name="Z_884E61A4_CF9C_47C6_BF0C_583F5A395E75_.wvu.PrintArea" localSheetId="0" hidden="1">'P1'!$A$1:$O$222</definedName>
    <definedName name="Z_90BEE390_42BB_4522_B8BD_671D0843DD8B_.wvu.PrintArea" localSheetId="0" hidden="1">'P1'!$A$1:$O$222</definedName>
    <definedName name="Z_9A3A3699_D168_4BF3_AA6F_BE650B2EA670_.wvu.PrintArea" localSheetId="0" hidden="1">'P1'!$A$1:$O$222</definedName>
    <definedName name="Z_A4E680E7_EA74_4C97_A3B5_FBB22E928A0E_.wvu.PrintArea" localSheetId="0" hidden="1">'P1'!$A$1:$O$222</definedName>
    <definedName name="Z_B492267C_1A97_4917_93BB_0B06DF4A45F2_.wvu.PrintArea" localSheetId="0" hidden="1">'P1'!$A$1:$O$222</definedName>
    <definedName name="Z_C6AEC030_3580_425F_B842_09E269B52290_.wvu.PrintArea" localSheetId="0" hidden="1">'P1'!$A$1:$O$222</definedName>
    <definedName name="Z_CC5FC7AD_546F_4F53_A39C_FBE679B848B6_.wvu.PrintArea" localSheetId="0" hidden="1">'P1'!$A$2:$O$222</definedName>
    <definedName name="Z_CC5FC7AD_546F_4F53_A39C_FBE679B848B6_.wvu.Rows" localSheetId="0" hidden="1">'P1'!#REF!,'P1'!#REF!,'P1'!#REF!,'P1'!#REF!,'P1'!#REF!</definedName>
    <definedName name="Z_FF12F5BC_D44A_491B_A778_182CD2E49FED_.wvu.PrintArea" localSheetId="0" hidden="1">'P1'!$A$1:$O$222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I57" i="1"/>
  <c r="H57" i="1"/>
  <c r="G57" i="1"/>
  <c r="F57" i="1"/>
  <c r="E57" i="1"/>
  <c r="D57" i="1"/>
  <c r="J56" i="1"/>
  <c r="I56" i="1"/>
  <c r="H48" i="1"/>
  <c r="H47" i="1"/>
  <c r="I47" i="1" s="1"/>
  <c r="K62" i="1" s="1"/>
  <c r="H46" i="1"/>
  <c r="I46" i="1" s="1"/>
  <c r="K61" i="1" s="1"/>
  <c r="H45" i="1"/>
  <c r="H43" i="1"/>
  <c r="H42" i="1"/>
  <c r="G42" i="1"/>
  <c r="F42" i="1"/>
  <c r="E42" i="1"/>
  <c r="H41" i="1"/>
  <c r="I33" i="1"/>
  <c r="I48" i="1" s="1"/>
  <c r="K63" i="1" s="1"/>
  <c r="I32" i="1"/>
  <c r="I31" i="1"/>
  <c r="I30" i="1"/>
  <c r="I45" i="1" s="1"/>
  <c r="K60" i="1" s="1"/>
  <c r="I28" i="1"/>
  <c r="I43" i="1" s="1"/>
  <c r="K58" i="1" s="1"/>
  <c r="H27" i="1"/>
  <c r="I27" i="1" s="1"/>
  <c r="G27" i="1"/>
  <c r="F27" i="1"/>
  <c r="E27" i="1"/>
  <c r="D27" i="1"/>
  <c r="I26" i="1"/>
  <c r="I41" i="1" s="1"/>
  <c r="K56" i="1" s="1"/>
  <c r="I42" i="1" l="1"/>
  <c r="K57" i="1" s="1"/>
  <c r="J57" i="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<sst xmlns="http://schemas.openxmlformats.org/spreadsheetml/2006/main" count="390" uniqueCount="210">
  <si>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</si>
  <si>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</si>
  <si>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</si>
  <si>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</si>
  <si>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</si>
  <si>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1 w Piasecznie</t>
  </si>
  <si>
    <t>1.2</t>
  </si>
  <si>
    <t>Siedziba jednostki</t>
  </si>
  <si>
    <t>Piaseczno</t>
  </si>
  <si>
    <t>1.3</t>
  </si>
  <si>
    <t>Adres jednostki</t>
  </si>
  <si>
    <t>05-500 Piaseczno, ul. Kauna 1</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</si>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</sst>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7">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1">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4" fontId="5" fillId="6" borderId="1" xfId="1" applyNumberFormat="1" applyFont="1" applyFill="1" applyBorder="1" applyAlignment="1">
      <alignment vertical="center"/>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29DBD4A0-A10E-4C03-9619-1F7934FD0E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BF548-DB13-4032-94AF-26310285016E}">
  <sheetPr>
    <pageSetUpPr fitToPage="1"/>
  </sheetPr>
  <dimension ref="A1:IO228"/>
  <sheetViews>
    <sheetView showGridLines="0" tabSelected="1" topLeftCell="A205" zoomScale="130" zoomScaleNormal="130" zoomScaleSheetLayoutView="90" workbookViewId="0">
      <selection activeCell="F75" sqref="F75"/>
    </sheetView>
  </sheetViews>
  <sheetFormatPr defaultColWidth="21.7109375" defaultRowHeight="17.45" customHeight="1" x14ac:dyDescent="0.2"/>
  <cols>
    <col min="1" max="1" width="5" style="89" customWidth="1"/>
    <col min="2" max="2" width="14.28515625" style="172" customWidth="1"/>
    <col min="3" max="3" width="30" style="5" customWidth="1"/>
    <col min="4" max="4" width="22.140625" style="5" customWidth="1"/>
    <col min="5" max="5" width="26" style="5" customWidth="1"/>
    <col min="6" max="6" width="21.7109375" style="5" customWidth="1"/>
    <col min="7" max="7" width="20.85546875" style="5" customWidth="1"/>
    <col min="8" max="8" width="20.28515625" style="5" customWidth="1"/>
    <col min="9" max="9" width="24" style="5" customWidth="1"/>
    <col min="10" max="10" width="29.7109375" style="320"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22.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10.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695</v>
      </c>
      <c r="E26" s="92">
        <v>0</v>
      </c>
      <c r="F26" s="92">
        <v>0</v>
      </c>
      <c r="G26" s="92">
        <v>0</v>
      </c>
      <c r="H26" s="92">
        <v>0</v>
      </c>
      <c r="I26" s="93">
        <f>SUM(E26:H26)</f>
        <v>0</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2895128.7800000003</v>
      </c>
      <c r="E27" s="93">
        <f>SUM(E28,E30,E31,E32,E33)</f>
        <v>0</v>
      </c>
      <c r="F27" s="93">
        <f>SUM(F28,F30,F31,F32,F33)</f>
        <v>29206.1</v>
      </c>
      <c r="G27" s="93">
        <f>SUM(G28,G30,G31,G32,G33)</f>
        <v>0</v>
      </c>
      <c r="H27" s="93">
        <f>SUM(H28,H30,H31,H32,H33)</f>
        <v>0</v>
      </c>
      <c r="I27" s="93">
        <f>SUM(E27:H27)</f>
        <v>29206.1</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2400201.56</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65923.08</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429004.14</v>
      </c>
      <c r="E33" s="92">
        <v>0</v>
      </c>
      <c r="F33" s="92">
        <v>29206.1</v>
      </c>
      <c r="G33" s="92">
        <v>0</v>
      </c>
      <c r="H33" s="92">
        <v>0</v>
      </c>
      <c r="I33" s="93">
        <f>SUM(E33:H33)</f>
        <v>29206.1</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200.2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695</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v>0</v>
      </c>
      <c r="E42" s="93">
        <f>SUM(E43,E45,E46,E47,E48)</f>
        <v>4824.6899999999996</v>
      </c>
      <c r="F42" s="93">
        <f>SUM(F43,F45,F46,F47,F48)</f>
        <v>0</v>
      </c>
      <c r="G42" s="93">
        <f>SUM(G43,G45,G46,G47,G48)</f>
        <v>0</v>
      </c>
      <c r="H42" s="93">
        <f>SUM(D42:G42)</f>
        <v>4824.6899999999996</v>
      </c>
      <c r="I42" s="93">
        <f>D27+I27-H42</f>
        <v>2919510.1900000004</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D28+I28-H43</f>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2400201.56</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0">D31+I31-H46</f>
        <v>65923.08</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0"/>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4824.6899999999996</v>
      </c>
      <c r="F48" s="92">
        <v>0</v>
      </c>
      <c r="G48" s="92">
        <v>0</v>
      </c>
      <c r="H48" s="93">
        <f>SUM(D48:G48)</f>
        <v>4824.6899999999996</v>
      </c>
      <c r="I48" s="93">
        <f t="shared" si="0"/>
        <v>453385.55</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695</v>
      </c>
      <c r="E56" s="92">
        <v>0</v>
      </c>
      <c r="F56" s="92">
        <v>0</v>
      </c>
      <c r="G56" s="92">
        <v>0</v>
      </c>
      <c r="H56" s="92">
        <v>0</v>
      </c>
      <c r="I56" s="93">
        <f>D56+E56+F56+G56-H56</f>
        <v>695</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1017496.1399999999</v>
      </c>
      <c r="E57" s="93">
        <f>SUM(E58,E60,E61,E62,E63)</f>
        <v>0</v>
      </c>
      <c r="F57" s="93">
        <f>SUM(F58,F60,F61,F62,F63)</f>
        <v>94497</v>
      </c>
      <c r="G57" s="93">
        <f>SUM(G58,G60,G61,G62,G63)</f>
        <v>0</v>
      </c>
      <c r="H57" s="93">
        <f>SUM(H58,H60,H61,H62,H63)</f>
        <v>4824.6899999999996</v>
      </c>
      <c r="I57" s="93">
        <f>D57+E57+F57+G57-H57</f>
        <v>1107168.45</v>
      </c>
      <c r="J57" s="93">
        <f>D27-D57</f>
        <v>1877632.6400000004</v>
      </c>
      <c r="K57" s="93">
        <f>I42-I57</f>
        <v>1812341.7400000005</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57" customHeight="1" x14ac:dyDescent="0.25">
      <c r="B59" s="95" t="s">
        <v>46</v>
      </c>
      <c r="C59" s="98" t="s">
        <v>47</v>
      </c>
      <c r="D59" s="142" t="s">
        <v>48</v>
      </c>
      <c r="E59" s="142" t="s">
        <v>48</v>
      </c>
      <c r="F59" s="142" t="s">
        <v>48</v>
      </c>
      <c r="G59" s="142" t="s">
        <v>48</v>
      </c>
      <c r="H59" s="142" t="s">
        <v>48</v>
      </c>
      <c r="I59" s="142" t="s">
        <v>48</v>
      </c>
      <c r="J59" s="142" t="s">
        <v>48</v>
      </c>
      <c r="K59" s="142"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546795.11</v>
      </c>
      <c r="E60" s="92">
        <v>0</v>
      </c>
      <c r="F60" s="92">
        <v>60363.54</v>
      </c>
      <c r="G60" s="92">
        <v>0</v>
      </c>
      <c r="H60" s="92">
        <v>0</v>
      </c>
      <c r="I60" s="93">
        <f>D60+E60+F60+G60-H60</f>
        <v>607158.65</v>
      </c>
      <c r="J60" s="93">
        <f>D30-D60</f>
        <v>1853406.4500000002</v>
      </c>
      <c r="K60" s="93">
        <f>I45-I60</f>
        <v>1793042.9100000001</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65923.08</v>
      </c>
      <c r="E61" s="92">
        <v>0</v>
      </c>
      <c r="F61" s="92">
        <v>0</v>
      </c>
      <c r="G61" s="92">
        <v>0</v>
      </c>
      <c r="H61" s="92">
        <v>0</v>
      </c>
      <c r="I61" s="93">
        <f>D61+E61+F61+G61-H61</f>
        <v>65923.08</v>
      </c>
      <c r="J61" s="93">
        <f>D31-D61</f>
        <v>0</v>
      </c>
      <c r="K61" s="93">
        <f>I46-I61</f>
        <v>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404777.95</v>
      </c>
      <c r="E63" s="92">
        <v>0</v>
      </c>
      <c r="F63" s="92">
        <v>34133.46</v>
      </c>
      <c r="G63" s="92">
        <v>0</v>
      </c>
      <c r="H63" s="92">
        <v>4824.6899999999996</v>
      </c>
      <c r="I63" s="93">
        <f>D63+E63+F63+G63-H63</f>
        <v>434086.72000000003</v>
      </c>
      <c r="J63" s="93">
        <f>D33-D63</f>
        <v>24226.190000000002</v>
      </c>
      <c r="K63" s="93">
        <f>I48-I63</f>
        <v>19298.829999999958</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3"/>
      <c r="C64" s="144"/>
      <c r="D64" s="145"/>
      <c r="E64" s="146"/>
      <c r="F64" s="146"/>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7"/>
      <c r="B65" s="148"/>
      <c r="C65" s="149"/>
      <c r="D65" s="149"/>
      <c r="E65" s="149"/>
      <c r="F65" s="150"/>
      <c r="G65" s="19"/>
      <c r="H65" s="19"/>
      <c r="I65" s="150"/>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1" t="s">
        <v>83</v>
      </c>
      <c r="B66" s="152"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3" t="s">
        <v>55</v>
      </c>
      <c r="C67" s="154" t="s">
        <v>85</v>
      </c>
      <c r="D67" s="155" t="s">
        <v>86</v>
      </c>
      <c r="E67" s="156"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7" t="s">
        <v>3</v>
      </c>
      <c r="C68" s="158" t="s">
        <v>45</v>
      </c>
      <c r="D68" s="159">
        <v>0</v>
      </c>
      <c r="E68" s="159">
        <v>0</v>
      </c>
      <c r="F68" s="160" t="s">
        <v>89</v>
      </c>
      <c r="G68" s="26"/>
      <c r="H68" s="27"/>
      <c r="I68" s="161"/>
      <c r="J68" s="162"/>
      <c r="K68" s="163"/>
      <c r="L68" s="163"/>
      <c r="M68" s="163"/>
      <c r="N68" s="4"/>
      <c r="O68" s="4"/>
      <c r="P68" s="4"/>
      <c r="Q68" s="163"/>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4" t="s">
        <v>46</v>
      </c>
      <c r="C69" s="165" t="s">
        <v>90</v>
      </c>
      <c r="D69" s="159">
        <v>0</v>
      </c>
      <c r="E69" s="159">
        <v>0</v>
      </c>
      <c r="F69" s="160" t="s">
        <v>89</v>
      </c>
      <c r="G69" s="26"/>
      <c r="H69" s="27"/>
      <c r="I69" s="161"/>
      <c r="J69" s="162"/>
      <c r="K69" s="163"/>
      <c r="L69" s="163"/>
      <c r="M69" s="163"/>
      <c r="N69" s="4"/>
      <c r="O69" s="4"/>
      <c r="P69" s="4"/>
      <c r="Q69" s="163"/>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6" t="s">
        <v>6</v>
      </c>
      <c r="C70" s="158" t="s">
        <v>49</v>
      </c>
      <c r="D70" s="159">
        <v>0</v>
      </c>
      <c r="E70" s="159">
        <v>0</v>
      </c>
      <c r="F70" s="160" t="s">
        <v>89</v>
      </c>
      <c r="G70" s="26"/>
      <c r="H70" s="27"/>
      <c r="I70" s="161"/>
      <c r="J70" s="162"/>
      <c r="K70" s="163"/>
      <c r="L70" s="163"/>
      <c r="M70" s="163"/>
      <c r="N70" s="4"/>
      <c r="O70" s="4"/>
      <c r="P70" s="4"/>
      <c r="Q70" s="163"/>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7" t="s">
        <v>91</v>
      </c>
      <c r="C71" s="165" t="s">
        <v>90</v>
      </c>
      <c r="D71" s="159">
        <v>0</v>
      </c>
      <c r="E71" s="159">
        <v>0</v>
      </c>
      <c r="F71" s="160" t="s">
        <v>89</v>
      </c>
      <c r="G71" s="26"/>
      <c r="H71" s="27"/>
      <c r="I71" s="161"/>
      <c r="J71" s="162"/>
      <c r="K71" s="163"/>
      <c r="L71" s="163"/>
      <c r="M71" s="163"/>
      <c r="N71" s="4"/>
      <c r="O71" s="4"/>
      <c r="P71" s="4"/>
      <c r="Q71" s="163"/>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8" t="s">
        <v>9</v>
      </c>
      <c r="C72" s="169" t="s">
        <v>50</v>
      </c>
      <c r="D72" s="159">
        <v>0</v>
      </c>
      <c r="E72" s="159">
        <v>0</v>
      </c>
      <c r="F72" s="160" t="s">
        <v>89</v>
      </c>
      <c r="G72" s="26"/>
      <c r="H72" s="27"/>
      <c r="I72" s="161"/>
      <c r="J72" s="162"/>
      <c r="K72" s="163"/>
      <c r="L72" s="163"/>
      <c r="M72" s="163"/>
      <c r="N72" s="4"/>
      <c r="O72" s="4"/>
      <c r="P72" s="4"/>
      <c r="Q72" s="163"/>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7" t="s">
        <v>92</v>
      </c>
      <c r="C73" s="165" t="s">
        <v>90</v>
      </c>
      <c r="D73" s="159">
        <v>0</v>
      </c>
      <c r="E73" s="159">
        <v>0</v>
      </c>
      <c r="F73" s="160" t="s">
        <v>89</v>
      </c>
      <c r="G73" s="26"/>
      <c r="H73" s="27"/>
      <c r="I73" s="161"/>
      <c r="J73" s="162"/>
      <c r="K73" s="163"/>
      <c r="L73" s="163"/>
      <c r="M73" s="163"/>
      <c r="N73" s="4"/>
      <c r="O73" s="4"/>
      <c r="P73" s="4"/>
      <c r="Q73" s="16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8" t="s">
        <v>12</v>
      </c>
      <c r="C74" s="169" t="s">
        <v>51</v>
      </c>
      <c r="D74" s="159">
        <v>0</v>
      </c>
      <c r="E74" s="159">
        <v>0</v>
      </c>
      <c r="F74" s="160" t="s">
        <v>89</v>
      </c>
      <c r="G74" s="26"/>
      <c r="H74" s="27"/>
      <c r="I74" s="161"/>
      <c r="J74" s="162"/>
      <c r="K74" s="163"/>
      <c r="L74" s="163"/>
      <c r="M74" s="163"/>
      <c r="N74" s="4"/>
      <c r="O74" s="4"/>
      <c r="P74" s="4"/>
      <c r="Q74" s="163"/>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7" t="s">
        <v>93</v>
      </c>
      <c r="C75" s="165" t="s">
        <v>90</v>
      </c>
      <c r="D75" s="159">
        <v>0</v>
      </c>
      <c r="E75" s="159">
        <v>0</v>
      </c>
      <c r="F75" s="160" t="s">
        <v>89</v>
      </c>
      <c r="G75" s="26"/>
      <c r="H75" s="27"/>
      <c r="I75" s="161"/>
      <c r="J75" s="162"/>
      <c r="K75" s="163"/>
      <c r="L75" s="163"/>
      <c r="M75" s="163"/>
      <c r="N75" s="4"/>
      <c r="O75" s="4"/>
      <c r="P75" s="4"/>
      <c r="Q75" s="163"/>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8" t="s">
        <v>52</v>
      </c>
      <c r="C76" s="169" t="s">
        <v>53</v>
      </c>
      <c r="D76" s="159">
        <v>0</v>
      </c>
      <c r="E76" s="159">
        <v>0</v>
      </c>
      <c r="F76" s="160" t="s">
        <v>89</v>
      </c>
      <c r="G76" s="26"/>
      <c r="H76" s="27"/>
      <c r="I76" s="161"/>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7" t="s">
        <v>94</v>
      </c>
      <c r="C77" s="165" t="s">
        <v>90</v>
      </c>
      <c r="D77" s="159">
        <v>0</v>
      </c>
      <c r="E77" s="159">
        <v>0</v>
      </c>
      <c r="F77" s="160" t="s">
        <v>89</v>
      </c>
      <c r="G77" s="26"/>
      <c r="H77" s="27"/>
      <c r="I77" s="161"/>
      <c r="J77" s="170"/>
      <c r="K77" s="3"/>
      <c r="L77" s="3"/>
      <c r="M77" s="171"/>
      <c r="N77" s="4"/>
      <c r="O77" s="4"/>
      <c r="P77" s="4"/>
      <c r="Q77" s="171"/>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70"/>
      <c r="B78" s="2"/>
      <c r="C78" s="3"/>
      <c r="D78" s="3"/>
      <c r="E78" s="3"/>
      <c r="F78" s="3"/>
      <c r="G78" s="3"/>
      <c r="H78" s="3"/>
      <c r="I78" s="3"/>
      <c r="J78" s="170"/>
      <c r="K78" s="3"/>
      <c r="L78" s="3"/>
      <c r="M78" s="171"/>
      <c r="N78" s="4"/>
      <c r="O78" s="4"/>
      <c r="P78" s="4"/>
      <c r="Q78" s="171"/>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3"/>
      <c r="D79" s="61"/>
      <c r="E79" s="61"/>
      <c r="F79" s="19"/>
      <c r="G79" s="19"/>
      <c r="H79" s="174"/>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5"/>
      <c r="C80" s="14"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9" t="s">
        <v>99</v>
      </c>
      <c r="D81" s="159">
        <v>0</v>
      </c>
      <c r="E81" s="160"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9" t="s">
        <v>101</v>
      </c>
      <c r="D82" s="159">
        <v>0</v>
      </c>
      <c r="E82" s="160"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70"/>
      <c r="B84" s="2"/>
      <c r="C84" s="3"/>
      <c r="D84" s="3"/>
      <c r="E84" s="180"/>
      <c r="F84" s="3"/>
      <c r="G84" s="3"/>
      <c r="H84" s="3"/>
      <c r="I84" s="3"/>
      <c r="J84" s="170"/>
      <c r="K84" s="3"/>
      <c r="L84" s="3"/>
      <c r="M84" s="171"/>
      <c r="N84" s="4"/>
      <c r="O84" s="4"/>
      <c r="P84" s="4"/>
      <c r="Q84" s="171"/>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82" t="s">
        <v>103</v>
      </c>
      <c r="D85" s="159">
        <v>0</v>
      </c>
      <c r="E85" s="157" t="s">
        <v>104</v>
      </c>
      <c r="F85" s="26"/>
      <c r="G85" s="27"/>
      <c r="H85" s="161"/>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6.7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104.25" customHeight="1" x14ac:dyDescent="0.25">
      <c r="A88" s="183" t="s">
        <v>105</v>
      </c>
      <c r="B88" s="181"/>
      <c r="C88" s="182" t="s">
        <v>33</v>
      </c>
      <c r="D88" s="184"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5" t="s">
        <v>45</v>
      </c>
      <c r="D89" s="159">
        <v>0</v>
      </c>
      <c r="E89" s="160"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5" t="s">
        <v>49</v>
      </c>
      <c r="D90" s="159">
        <v>0</v>
      </c>
      <c r="E90" s="160"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5" t="s">
        <v>50</v>
      </c>
      <c r="D91" s="159">
        <v>0</v>
      </c>
      <c r="E91" s="160"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5" t="s">
        <v>51</v>
      </c>
      <c r="D92" s="186">
        <v>0</v>
      </c>
      <c r="E92" s="160"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5" t="s">
        <v>53</v>
      </c>
      <c r="D93" s="159">
        <v>0</v>
      </c>
      <c r="E93" s="160"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9"/>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7" t="s">
        <v>108</v>
      </c>
      <c r="D96" s="138" t="s">
        <v>109</v>
      </c>
      <c r="E96" s="184"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9">
        <v>0</v>
      </c>
      <c r="E97" s="159">
        <v>0</v>
      </c>
      <c r="F97" s="160" t="s">
        <v>104</v>
      </c>
      <c r="G97" s="26"/>
      <c r="H97" s="27"/>
      <c r="I97" s="161"/>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9">
        <v>0</v>
      </c>
      <c r="E98" s="159">
        <v>0</v>
      </c>
      <c r="F98" s="160" t="s">
        <v>104</v>
      </c>
      <c r="G98" s="26"/>
      <c r="H98" s="27"/>
      <c r="I98" s="161"/>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9">
        <v>0</v>
      </c>
      <c r="E99" s="159">
        <v>0</v>
      </c>
      <c r="F99" s="160" t="s">
        <v>104</v>
      </c>
      <c r="G99" s="26"/>
      <c r="H99" s="27"/>
      <c r="I99" s="161"/>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9">
        <v>0</v>
      </c>
      <c r="E100" s="159">
        <v>0</v>
      </c>
      <c r="F100" s="160" t="s">
        <v>104</v>
      </c>
      <c r="G100" s="26"/>
      <c r="H100" s="27"/>
      <c r="I100" s="161"/>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8"/>
      <c r="C101" s="189"/>
      <c r="D101" s="190"/>
      <c r="E101" s="190"/>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3" t="s">
        <v>114</v>
      </c>
      <c r="B103" s="181"/>
      <c r="C103" s="42" t="s">
        <v>115</v>
      </c>
      <c r="D103" s="191"/>
      <c r="E103" s="191"/>
      <c r="F103" s="191"/>
      <c r="G103" s="191"/>
      <c r="H103" s="192"/>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2.5" customHeight="1" x14ac:dyDescent="0.25">
      <c r="A104" s="64"/>
      <c r="B104" s="114"/>
      <c r="C104" s="193" t="s">
        <v>116</v>
      </c>
      <c r="D104" s="83" t="s">
        <v>117</v>
      </c>
      <c r="E104" s="194" t="s">
        <v>118</v>
      </c>
      <c r="F104" s="194" t="s">
        <v>119</v>
      </c>
      <c r="G104" s="194"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9" t="s">
        <v>122</v>
      </c>
      <c r="D105" s="159">
        <v>0</v>
      </c>
      <c r="E105" s="159">
        <v>0</v>
      </c>
      <c r="F105" s="159">
        <v>0</v>
      </c>
      <c r="G105" s="159">
        <v>0</v>
      </c>
      <c r="H105" s="195">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9" t="s">
        <v>123</v>
      </c>
      <c r="D106" s="159">
        <v>0</v>
      </c>
      <c r="E106" s="159">
        <v>0</v>
      </c>
      <c r="F106" s="159">
        <v>0</v>
      </c>
      <c r="G106" s="159">
        <v>0</v>
      </c>
      <c r="H106" s="195">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6"/>
      <c r="D107" s="197"/>
      <c r="E107" s="197"/>
      <c r="F107" s="197"/>
      <c r="G107" s="197"/>
      <c r="H107" s="198"/>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70"/>
      <c r="B108" s="2"/>
      <c r="C108" s="3"/>
      <c r="D108" s="3"/>
      <c r="E108" s="3"/>
      <c r="F108" s="3"/>
      <c r="G108" s="3"/>
      <c r="H108" s="3"/>
      <c r="I108" s="3"/>
      <c r="J108" s="170"/>
      <c r="K108" s="3"/>
      <c r="L108" s="3"/>
      <c r="M108" s="171"/>
      <c r="N108" s="4"/>
      <c r="O108" s="4"/>
      <c r="P108" s="4"/>
      <c r="Q108" s="171"/>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9"/>
      <c r="C109" s="127" t="s">
        <v>125</v>
      </c>
      <c r="D109" s="200"/>
      <c r="E109" s="200"/>
      <c r="F109" s="200"/>
      <c r="G109" s="200"/>
      <c r="H109" s="200"/>
      <c r="I109" s="201"/>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2" t="s">
        <v>126</v>
      </c>
      <c r="D110" s="203"/>
      <c r="E110" s="204"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5" t="s">
        <v>127</v>
      </c>
      <c r="D111" s="206"/>
      <c r="E111" s="159">
        <v>0</v>
      </c>
      <c r="F111" s="159"/>
      <c r="G111" s="159"/>
      <c r="H111" s="159"/>
      <c r="I111" s="195">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9" t="s">
        <v>39</v>
      </c>
      <c r="D112" s="44"/>
      <c r="E112" s="159">
        <v>0</v>
      </c>
      <c r="F112" s="159"/>
      <c r="G112" s="159"/>
      <c r="H112" s="159"/>
      <c r="I112" s="195">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7"/>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8" t="s">
        <v>130</v>
      </c>
      <c r="D116" s="184"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9" t="s">
        <v>133</v>
      </c>
      <c r="D117" s="159">
        <v>0</v>
      </c>
      <c r="E117" s="160"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9" t="s">
        <v>135</v>
      </c>
      <c r="D118" s="159">
        <v>0</v>
      </c>
      <c r="E118" s="160" t="s">
        <v>104</v>
      </c>
      <c r="F118" s="209"/>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9" t="s">
        <v>137</v>
      </c>
      <c r="D119" s="159">
        <v>0</v>
      </c>
      <c r="E119" s="160"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6"/>
      <c r="D120" s="210"/>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0.75" customHeight="1" x14ac:dyDescent="0.25">
      <c r="A121" s="170"/>
      <c r="B121" s="2"/>
      <c r="C121" s="3"/>
      <c r="D121" s="3"/>
      <c r="E121" s="3"/>
      <c r="F121" s="3"/>
      <c r="G121" s="3"/>
      <c r="H121" s="3"/>
      <c r="I121" s="3"/>
      <c r="J121" s="170"/>
      <c r="K121" s="3"/>
      <c r="L121" s="3"/>
      <c r="M121" s="171"/>
      <c r="N121" s="4"/>
      <c r="O121" s="4"/>
      <c r="P121" s="4"/>
      <c r="Q121" s="17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7"/>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8" t="s">
        <v>140</v>
      </c>
      <c r="D123" s="211" t="s">
        <v>131</v>
      </c>
      <c r="E123" s="212"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9" t="s">
        <v>141</v>
      </c>
      <c r="D124" s="159">
        <v>0</v>
      </c>
      <c r="E124" s="160" t="s">
        <v>104</v>
      </c>
      <c r="F124" s="209"/>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9" t="s">
        <v>142</v>
      </c>
      <c r="D125" s="159">
        <v>0</v>
      </c>
      <c r="E125" s="160"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7"/>
      <c r="G126" s="197"/>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1"/>
      <c r="E128" s="191"/>
      <c r="F128" s="191"/>
      <c r="G128" s="191"/>
      <c r="H128" s="192"/>
      <c r="I128" s="207"/>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3"/>
      <c r="C129" s="214" t="s">
        <v>145</v>
      </c>
      <c r="D129" s="215"/>
      <c r="E129" s="216" t="s">
        <v>131</v>
      </c>
      <c r="F129" s="217"/>
      <c r="G129" s="216" t="s">
        <v>146</v>
      </c>
      <c r="H129" s="217"/>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8"/>
      <c r="B130" s="114"/>
      <c r="C130" s="219"/>
      <c r="D130" s="220"/>
      <c r="E130" s="221" t="s">
        <v>147</v>
      </c>
      <c r="F130" s="222" t="s">
        <v>148</v>
      </c>
      <c r="G130" s="223" t="s">
        <v>149</v>
      </c>
      <c r="H130" s="223"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5" t="s">
        <v>151</v>
      </c>
      <c r="D131" s="206"/>
      <c r="E131" s="186">
        <v>0</v>
      </c>
      <c r="F131" s="224">
        <v>0</v>
      </c>
      <c r="G131" s="186">
        <v>0</v>
      </c>
      <c r="H131" s="186">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5" t="s">
        <v>152</v>
      </c>
      <c r="D132" s="206"/>
      <c r="E132" s="186">
        <v>0</v>
      </c>
      <c r="F132" s="224">
        <v>0</v>
      </c>
      <c r="G132" s="186">
        <v>0</v>
      </c>
      <c r="H132" s="186">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5" t="s">
        <v>153</v>
      </c>
      <c r="D133" s="206"/>
      <c r="E133" s="186">
        <v>0</v>
      </c>
      <c r="F133" s="224">
        <v>0</v>
      </c>
      <c r="G133" s="186">
        <v>0</v>
      </c>
      <c r="H133" s="186">
        <v>0</v>
      </c>
      <c r="I133" s="209"/>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5" t="s">
        <v>154</v>
      </c>
      <c r="D134" s="206"/>
      <c r="E134" s="186">
        <v>0</v>
      </c>
      <c r="F134" s="224">
        <v>0</v>
      </c>
      <c r="G134" s="186">
        <v>0</v>
      </c>
      <c r="H134" s="186">
        <v>0</v>
      </c>
      <c r="I134" s="209"/>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5" t="s">
        <v>155</v>
      </c>
      <c r="D135" s="206"/>
      <c r="E135" s="186">
        <v>0</v>
      </c>
      <c r="F135" s="224">
        <v>0</v>
      </c>
      <c r="G135" s="186">
        <v>0</v>
      </c>
      <c r="H135" s="186">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5" t="s">
        <v>156</v>
      </c>
      <c r="D136" s="206"/>
      <c r="E136" s="186">
        <v>0</v>
      </c>
      <c r="F136" s="224">
        <v>0</v>
      </c>
      <c r="G136" s="186">
        <v>0</v>
      </c>
      <c r="H136" s="186">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5" t="s">
        <v>39</v>
      </c>
      <c r="D137" s="129"/>
      <c r="E137" s="186">
        <v>0</v>
      </c>
      <c r="F137" s="224">
        <v>0</v>
      </c>
      <c r="G137" s="186">
        <v>0</v>
      </c>
      <c r="H137" s="186">
        <v>0</v>
      </c>
      <c r="I137" s="209"/>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6" t="s">
        <v>157</v>
      </c>
      <c r="D138" s="206"/>
      <c r="E138" s="195">
        <f>SUM(E131:E137)</f>
        <v>0</v>
      </c>
      <c r="F138" s="195">
        <f>SUM(F131:F137)</f>
        <v>0</v>
      </c>
      <c r="G138" s="195">
        <v>0</v>
      </c>
      <c r="H138" s="195">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6"/>
      <c r="D139" s="196"/>
      <c r="E139" s="196"/>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7"/>
      <c r="D140" s="227"/>
      <c r="E140" s="227"/>
      <c r="F140" s="19"/>
      <c r="G140" s="227"/>
      <c r="H140" s="227"/>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1"/>
      <c r="E141" s="192"/>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8" t="s">
        <v>162</v>
      </c>
      <c r="D143" s="160" t="s">
        <v>104</v>
      </c>
      <c r="E143" s="159">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8" t="s">
        <v>163</v>
      </c>
      <c r="D144" s="160" t="s">
        <v>104</v>
      </c>
      <c r="E144" s="159">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9" t="s">
        <v>39</v>
      </c>
      <c r="D145" s="160" t="s">
        <v>104</v>
      </c>
      <c r="E145" s="186">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9"/>
      <c r="E146" s="195">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6"/>
      <c r="D147" s="196"/>
      <c r="E147" s="196"/>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3" t="s">
        <v>164</v>
      </c>
      <c r="B149" s="230"/>
      <c r="C149" s="127" t="s">
        <v>165</v>
      </c>
      <c r="D149" s="231"/>
      <c r="E149" s="232"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3"/>
      <c r="B150" s="234"/>
      <c r="C150" s="226" t="s">
        <v>166</v>
      </c>
      <c r="D150" s="235"/>
      <c r="E150" s="236">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7"/>
      <c r="C151" s="238" t="s">
        <v>167</v>
      </c>
      <c r="D151" s="239" t="s">
        <v>168</v>
      </c>
      <c r="E151" s="240"/>
      <c r="F151" s="241"/>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7"/>
      <c r="C152" s="62" t="s">
        <v>169</v>
      </c>
      <c r="D152" s="239"/>
      <c r="E152" s="242">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3"/>
      <c r="B153" s="237"/>
      <c r="C153" s="244" t="s">
        <v>170</v>
      </c>
      <c r="D153" s="44"/>
      <c r="E153" s="242">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3"/>
      <c r="B154" s="237"/>
      <c r="C154" s="127" t="s">
        <v>171</v>
      </c>
      <c r="D154" s="231"/>
      <c r="E154" s="245"/>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3"/>
      <c r="B155" s="237"/>
      <c r="C155" s="246" t="s">
        <v>172</v>
      </c>
      <c r="D155" s="247"/>
      <c r="E155" s="248"/>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3"/>
      <c r="B156" s="237"/>
      <c r="C156" s="249"/>
      <c r="D156" s="250"/>
      <c r="E156" s="251"/>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3"/>
      <c r="B157" s="237"/>
      <c r="C157" s="252" t="s">
        <v>173</v>
      </c>
      <c r="D157" s="253"/>
      <c r="E157" s="254">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3"/>
      <c r="B158" s="237"/>
      <c r="C158" s="255" t="s">
        <v>174</v>
      </c>
      <c r="D158" s="256"/>
      <c r="E158" s="257">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8"/>
      <c r="B159" s="259"/>
      <c r="C159" s="260" t="s">
        <v>39</v>
      </c>
      <c r="D159" s="261"/>
      <c r="E159" s="262"/>
      <c r="F159" s="111"/>
      <c r="G159" s="112"/>
      <c r="H159" s="263"/>
      <c r="I159" s="263"/>
      <c r="J159" s="33"/>
      <c r="K159" s="264"/>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7.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5" t="s">
        <v>175</v>
      </c>
      <c r="B162" s="266"/>
      <c r="C162" s="267" t="s">
        <v>176</v>
      </c>
      <c r="D162" s="268"/>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8"/>
      <c r="C163" s="182" t="s">
        <v>177</v>
      </c>
      <c r="D163" s="159">
        <v>0</v>
      </c>
      <c r="E163" s="160"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5" t="s">
        <v>178</v>
      </c>
      <c r="B166" s="266"/>
      <c r="C166" s="269"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70" t="s">
        <v>33</v>
      </c>
      <c r="D167" s="271"/>
      <c r="E167" s="272"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3" t="s">
        <v>180</v>
      </c>
      <c r="D168" s="274"/>
      <c r="E168" s="159">
        <v>30542.400000000001</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3" t="s">
        <v>181</v>
      </c>
      <c r="D169" s="274"/>
      <c r="E169" s="159">
        <v>63933.440000000002</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5" t="s">
        <v>39</v>
      </c>
      <c r="D170" s="276" t="s">
        <v>182</v>
      </c>
      <c r="E170" s="277">
        <v>2747.1</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8" t="s">
        <v>183</v>
      </c>
      <c r="D171" s="215"/>
      <c r="E171" s="195">
        <f>SUM(E168,E169,E170,)</f>
        <v>97222.94</v>
      </c>
      <c r="F171" s="278"/>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6"/>
      <c r="D172" s="47"/>
      <c r="E172" s="279"/>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80" t="s">
        <v>184</v>
      </c>
      <c r="B174" s="281"/>
      <c r="C174" s="282" t="s">
        <v>185</v>
      </c>
      <c r="D174" s="283"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8"/>
      <c r="C175" s="284"/>
      <c r="D175" s="285"/>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6" t="s">
        <v>15</v>
      </c>
      <c r="B176" s="287"/>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8" t="s">
        <v>186</v>
      </c>
      <c r="B177" s="289"/>
      <c r="C177" s="127" t="s">
        <v>187</v>
      </c>
      <c r="D177" s="192"/>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90" t="s">
        <v>33</v>
      </c>
      <c r="D178" s="291"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9" t="s">
        <v>188</v>
      </c>
      <c r="D179" s="159">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9" t="s">
        <v>189</v>
      </c>
      <c r="D180" s="159">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9" t="s">
        <v>190</v>
      </c>
      <c r="D181" s="159">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9" t="s">
        <v>191</v>
      </c>
      <c r="D182" s="159">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5">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117.7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2" t="s">
        <v>192</v>
      </c>
      <c r="B186" s="293"/>
      <c r="C186" s="127" t="s">
        <v>193</v>
      </c>
      <c r="D186" s="192"/>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2" t="s">
        <v>33</v>
      </c>
      <c r="D187" s="212"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4" t="s">
        <v>194</v>
      </c>
      <c r="D188" s="257">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5" t="s">
        <v>195</v>
      </c>
      <c r="D189" s="224"/>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5" t="s">
        <v>196</v>
      </c>
      <c r="D190" s="277">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9">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70"/>
      <c r="B193" s="2"/>
      <c r="C193" s="3"/>
      <c r="D193" s="3"/>
      <c r="E193" s="3"/>
      <c r="F193" s="3"/>
      <c r="G193" s="3"/>
      <c r="H193" s="3"/>
      <c r="I193" s="3"/>
      <c r="J193" s="296"/>
      <c r="K193" s="3"/>
      <c r="L193" s="3"/>
      <c r="M193" s="171"/>
      <c r="N193" s="4"/>
      <c r="O193" s="4"/>
      <c r="P193" s="4"/>
      <c r="Q193" s="171"/>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80" t="s">
        <v>198</v>
      </c>
      <c r="B194" s="281"/>
      <c r="C194" s="297" t="s">
        <v>199</v>
      </c>
      <c r="D194" s="138" t="s">
        <v>200</v>
      </c>
      <c r="E194" s="298"/>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9"/>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5" t="s">
        <v>202</v>
      </c>
      <c r="D196" s="300" t="s">
        <v>104</v>
      </c>
      <c r="E196" s="186">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9" t="s">
        <v>203</v>
      </c>
      <c r="D197" s="300" t="s">
        <v>104</v>
      </c>
      <c r="E197" s="159">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9" t="s">
        <v>202</v>
      </c>
      <c r="D199" s="301" t="s">
        <v>104</v>
      </c>
      <c r="E199" s="159">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9" t="s">
        <v>203</v>
      </c>
      <c r="D200" s="301" t="s">
        <v>104</v>
      </c>
      <c r="E200" s="159">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80" t="s">
        <v>205</v>
      </c>
      <c r="B203" s="281"/>
      <c r="C203" s="302" t="s">
        <v>206</v>
      </c>
      <c r="D203" s="159"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3" t="s">
        <v>207</v>
      </c>
      <c r="B206" s="304"/>
      <c r="C206" s="305" t="s">
        <v>185</v>
      </c>
      <c r="D206" s="306" t="s">
        <v>131</v>
      </c>
      <c r="E206" s="209"/>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8"/>
      <c r="C207" s="307" t="s">
        <v>208</v>
      </c>
      <c r="D207" s="308">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80" t="s">
        <v>18</v>
      </c>
      <c r="B209" s="281"/>
      <c r="C209" s="182" t="s">
        <v>209</v>
      </c>
      <c r="D209" s="309"/>
      <c r="E209" s="310"/>
      <c r="F209" s="311"/>
      <c r="G209" s="311"/>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2"/>
      <c r="D210" s="285"/>
      <c r="E210" s="313"/>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70"/>
      <c r="B211" s="2"/>
      <c r="C211" s="3"/>
      <c r="D211" s="3"/>
      <c r="E211" s="313"/>
      <c r="F211" s="3"/>
      <c r="G211" s="3"/>
      <c r="H211" s="3"/>
      <c r="I211" s="3"/>
      <c r="J211" s="296"/>
      <c r="K211" s="3"/>
      <c r="L211" s="3"/>
      <c r="M211" s="171"/>
      <c r="N211" s="4"/>
      <c r="O211" s="4"/>
      <c r="P211" s="4"/>
      <c r="Q211" s="17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5"/>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70"/>
      <c r="B215" s="2"/>
      <c r="C215" s="3"/>
      <c r="D215" s="3"/>
      <c r="E215" s="3"/>
      <c r="G215" s="3"/>
      <c r="H215" s="3"/>
      <c r="I215" s="3"/>
      <c r="J215" s="296"/>
      <c r="K215" s="3"/>
      <c r="L215" s="3"/>
      <c r="M215" s="171"/>
      <c r="N215" s="4"/>
      <c r="O215" s="4"/>
      <c r="P215" s="4"/>
      <c r="Q215" s="171"/>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7"/>
      <c r="B216" s="314"/>
      <c r="C216" s="150"/>
      <c r="D216" s="150"/>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7"/>
      <c r="B217" s="314"/>
      <c r="C217" s="315"/>
      <c r="D217" s="315"/>
      <c r="E217" s="315"/>
      <c r="F217" s="100"/>
      <c r="G217" s="19"/>
      <c r="H217" s="316"/>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7"/>
      <c r="B218" s="314"/>
      <c r="C218" s="317"/>
      <c r="D218" s="317"/>
      <c r="E218" s="317"/>
      <c r="G218" s="19"/>
      <c r="H218" s="316"/>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8"/>
      <c r="C219" s="319"/>
      <c r="D219" s="108"/>
      <c r="E219" s="319"/>
      <c r="G219" s="19"/>
      <c r="H219" s="316"/>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8"/>
      <c r="C220" s="319"/>
      <c r="D220" s="33"/>
      <c r="E220" s="319"/>
      <c r="G220" s="19"/>
      <c r="H220" s="316"/>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8"/>
      <c r="C221" s="319"/>
      <c r="D221" s="33"/>
      <c r="E221" s="319"/>
      <c r="F221" s="100"/>
      <c r="G221" s="19"/>
      <c r="H221" s="316"/>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P1</vt:lpstr>
      <vt:lpstr>'P1'!Obszar_wydruku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2025-04-26T09:07:51Z</dcterms:created>
  <dcterms:modified xsi:type="dcterms:W3CDTF">2025-04-26T09:09:49Z</dcterms:modified>
</cp:coreProperties>
</file>