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pis fv od 01.09.2021 na nowych  pleckach  przesłanych przez Panią E.Ś AKTUALNE\01.01.2022-31.12.2022\zapytania ofertowe 2022\zapytanie ofertowe na BIP czystości\"/>
    </mc:Choice>
  </mc:AlternateContent>
  <bookViews>
    <workbookView xWindow="0" yWindow="0" windowWidth="19200" windowHeight="7050"/>
  </bookViews>
  <sheets>
    <sheet name="Arkusz1" sheetId="1" r:id="rId1"/>
  </sheets>
  <definedNames>
    <definedName name="_xlnm.Print_Area" localSheetId="0">Arkusz1!$A$1:$G$114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6" i="1" l="1"/>
  <c r="C12" i="1"/>
  <c r="C31" i="1"/>
  <c r="C33" i="1"/>
  <c r="C99" i="1"/>
  <c r="C104" i="1"/>
  <c r="C88" i="1"/>
  <c r="C22" i="1"/>
  <c r="C106" i="1"/>
  <c r="C109" i="1"/>
  <c r="C82" i="1"/>
  <c r="C36" i="1"/>
  <c r="C69" i="1"/>
  <c r="C16" i="1"/>
  <c r="C111" i="1"/>
  <c r="C85" i="1"/>
  <c r="C14" i="1"/>
  <c r="C13" i="1"/>
</calcChain>
</file>

<file path=xl/sharedStrings.xml><?xml version="1.0" encoding="utf-8"?>
<sst xmlns="http://schemas.openxmlformats.org/spreadsheetml/2006/main" count="236" uniqueCount="127">
  <si>
    <t>ilość</t>
  </si>
  <si>
    <t>razem</t>
  </si>
  <si>
    <t>BREF AKTIV KULKI WC</t>
  </si>
  <si>
    <t>PŁYN DO SZYB WINDOW 750 ML</t>
  </si>
  <si>
    <t>ŚCIERKA PODŁOGOWA Z WISKOZY GRUBA 60/80 CM</t>
  </si>
  <si>
    <t>ŚCIERKA TETROWA 60/80</t>
  </si>
  <si>
    <t>WOREK NA ŚMIECI CZANY 120L GRUBY A'25 SZT</t>
  </si>
  <si>
    <t>WOREK NA ŚMIECI CZANY 60L GRUBY A'50 SZT</t>
  </si>
  <si>
    <t>WOREK ŻÓŁTY 60L A50</t>
  </si>
  <si>
    <t xml:space="preserve">ZMYWAK PROFILOWANY </t>
  </si>
  <si>
    <t>PAPIER JUMBO 2W BIAŁY</t>
  </si>
  <si>
    <t xml:space="preserve">NAKŁADKA BAWEŁNA Z DZIURKAMI 40CM DO STELŻA </t>
  </si>
  <si>
    <t>SITKO ZAPACOWE DO PISUARU</t>
  </si>
  <si>
    <t>ŚCIERKA KUCHENNA CAPPUCCINO LUB W KRATKĘ</t>
  </si>
  <si>
    <t>WOREK BRĄZOWY 120L A25</t>
  </si>
  <si>
    <t>PŁYN DO WC YPLON PALEMKA 1L</t>
  </si>
  <si>
    <t>ŚCIERKA MIKROFAZA 50/60CM</t>
  </si>
  <si>
    <t>KIJ DREWNO 130 CM Z GWINTEM</t>
  </si>
  <si>
    <t>ZMYWAK DO NACZYŃ DUŻY 15X10X3</t>
  </si>
  <si>
    <t>ZMYWAK GĄBKA A'5 ERGON</t>
  </si>
  <si>
    <t>SZCZOTKA DO ZAMIATANIA MIRELLA</t>
  </si>
  <si>
    <t>WOREK NA ŚMIECI ZIELONY 60L A'50 SZT</t>
  </si>
  <si>
    <t>ŚCIERKA MIKROFAZA 30/30CM</t>
  </si>
  <si>
    <t>SZCZOTKA WC KOMPLET MINI BIAŁA</t>
  </si>
  <si>
    <t>OCET 1L</t>
  </si>
  <si>
    <t>WOREK NA ŚMIECI NIEBIESKI 120L GRUBY A'25 SZT</t>
  </si>
  <si>
    <t>ZDZIERACZ DO AKRYLU TASKI NR 1</t>
  </si>
  <si>
    <t>PŁYN DO MYCIA NACZYŃ LUDWIK 5L</t>
  </si>
  <si>
    <t>KIJ ALUMINIOWY 140CM Z DZIURKĄ DO MOPA PŁASKIEGO</t>
  </si>
  <si>
    <t>PŁYN DO DEZYNFEKCJI POWIERZCHNI BAKCTICID 5L</t>
  </si>
  <si>
    <t xml:space="preserve">PŁYN DO PŁUKANIA </t>
  </si>
  <si>
    <t>Asortyment</t>
  </si>
  <si>
    <t>Jm</t>
  </si>
  <si>
    <t>jednostka miary</t>
  </si>
  <si>
    <t>szt.</t>
  </si>
  <si>
    <t>Kolumna1</t>
  </si>
  <si>
    <t>Zapach typu AIRWICK FRESH MATIC BIAŁE KWIATY ZAPAS - lub równoważny</t>
  </si>
  <si>
    <t>L.p</t>
  </si>
  <si>
    <t>Kolumna2</t>
  </si>
  <si>
    <t>Kolumna3</t>
  </si>
  <si>
    <t>Ręczniki kuchenne ALE RĘCZNIK KUCHENNY A'2 -  lub równoważny</t>
  </si>
  <si>
    <t>Mleczko CIF MLECZKO BIAŁE 700ML -  lub równoważny</t>
  </si>
  <si>
    <t>Płyn CIF OXY ŻEL 5L - lub równoważny</t>
  </si>
  <si>
    <t>Płyn CILIT BANG KAMIŃ I BRUD 750 ML  lub równoważny</t>
  </si>
  <si>
    <t xml:space="preserve"> Środek DO USÓWANIA SIDOLUXU 5L CLEAN LUX - lub równowazny</t>
  </si>
  <si>
    <t>Wkład BRITA  A4 SZT</t>
  </si>
  <si>
    <t xml:space="preserve"> Mydło  Z POMPKĄ 400 ML</t>
  </si>
  <si>
    <t xml:space="preserve">Płyn CLIN POMPKA LEMON 500ML - lub równowazny </t>
  </si>
  <si>
    <t>Papier CLOU COMFORT PAPIER STANDARD 3W BIAŁY A;72 ROL</t>
  </si>
  <si>
    <t>Czyściwo CELULOZOWE  GROTEX 2W</t>
  </si>
  <si>
    <t>Zapach DUCK FRESH DISC 36 ML WC APLIKATOR</t>
  </si>
  <si>
    <t>Druciak METALOWY 12G</t>
  </si>
  <si>
    <t>Wybielacz BIELINKA AS  1L</t>
  </si>
  <si>
    <t>FOLIA ALUMINIOWA Spożywcza  120M/45CM</t>
  </si>
  <si>
    <t>Czyścik  CELILOZOWY 2W BIAŁE 800 LISTKÓW SPECJAL- lub równoważny</t>
  </si>
  <si>
    <t>Odświeżacz  POWIETRZA  W SPRAYU 300ML</t>
  </si>
  <si>
    <t>Ręczniki KATRIN  ZIELONE 5000 SZT</t>
  </si>
  <si>
    <t>op.</t>
  </si>
  <si>
    <t>Preparat typu KONCENTRAT TASKI JONTEC 300 5L -lub równoważny</t>
  </si>
  <si>
    <t>Krem DO RĄK  typu KOZIE MLEKO - lub równoważny</t>
  </si>
  <si>
    <t>Preparat typu LOZAMET NABŁYSZCZACZ 10L - lub równoważny</t>
  </si>
  <si>
    <t>Mleczko typu LUDWIK MLECZKO DO ŁAZIENKI Z POMPKĄ 750ML - lub równoważny</t>
  </si>
  <si>
    <t>Mop typu  RITORTO 200G  lub równoważny</t>
  </si>
  <si>
    <t>Mop typu  BLUE 250G - lub równoważny</t>
  </si>
  <si>
    <t>Mop  Z MIKROFIBRY WKRĘCANY</t>
  </si>
  <si>
    <t>Mydło typu AS 5L lub równoważny</t>
  </si>
  <si>
    <t>Mydło  ANTYBAKTERYJNE W PŁYNIE 5L</t>
  </si>
  <si>
    <t>Odkamieniacz typu  KAMIX 50G lub równoważny</t>
  </si>
  <si>
    <t>Pad do maszyny Numatic  16'' CZERWONY</t>
  </si>
  <si>
    <t xml:space="preserve">Proszek typu PERSIL  2,8KG </t>
  </si>
  <si>
    <t>Płyn DO PRANIA KOLORU 1L</t>
  </si>
  <si>
    <t>Pianka do mebli typu PLEDGE PRONTO PIANKA BRĄZOWA 250ML lub równoważny</t>
  </si>
  <si>
    <t>Płyn typu  DO WC SEDUM 1L lub równoważny</t>
  </si>
  <si>
    <t>Powłoka  DO PODŁOG typu  TASKI ETERNUM 5L lub równoważny</t>
  </si>
  <si>
    <t>Proszek  DO SZOROWANIA YPLON 1KG lub równoważny</t>
  </si>
  <si>
    <t>RĘKAWICE LATEKSOWE BEZPUDROWE ROZMIAR  M/S A100</t>
  </si>
  <si>
    <t>RĘKAWICE LATEKSOWE S/M/L A'100</t>
  </si>
  <si>
    <t>RĘKAWICE NITRYLOWE CZARNE 100SZT M/L/XL</t>
  </si>
  <si>
    <t>RĘKAWICE ŻÓŁTE ECONOHANDS L/S/M</t>
  </si>
  <si>
    <t>Pasta typu SIDOLUX GLOS PRASTA PROTECT DO DREWNA I PANELI 5L  lub równoważny</t>
  </si>
  <si>
    <t>Papier typu WEKMAX  TOALETOWY JUMBO 1W SZARY  lub równoważny</t>
  </si>
  <si>
    <t>Recznik WEPA/SMART  ZZ 4000 SZT BIAŁY  lub równoważny</t>
  </si>
  <si>
    <t>rolka</t>
  </si>
  <si>
    <t>cena jednostkowa brutto</t>
  </si>
  <si>
    <t>cena całkowita brutto</t>
  </si>
  <si>
    <t>Płyn do mycia podłog typu AJAX 1L LAGUNA/kwiaty polne  - lub równoważny</t>
  </si>
  <si>
    <t>Płyn uniwersalny typu  AJAX 5L KONWALIA ZIELONYKWIATY POLNE/LAGUNA UNIWERSALNY - lub równoważny</t>
  </si>
  <si>
    <t xml:space="preserve">Płyn typu  DO WC DOMESTOS  1250 </t>
  </si>
  <si>
    <t>płyn domestos 1250 żółty</t>
  </si>
  <si>
    <t>WOREK NA ŚMIECI niebieski 60L GRUBY A'50 SZT</t>
  </si>
  <si>
    <t>WOREK NA ŚMIECI CZARNY 20L A'50 SZT</t>
  </si>
  <si>
    <t>WOREK NA ŚMIECI CZARNY 35L GRUBY A'50 SZT</t>
  </si>
  <si>
    <t>WOREK NA ŚMIECI ZIELONY 35L A-50</t>
  </si>
  <si>
    <t>RĘCZNIK CENTRALNEGO 300M SZARY</t>
  </si>
  <si>
    <t xml:space="preserve">LERASEPTOXI LIGHT </t>
  </si>
  <si>
    <t>STELAŻ DUST 60CM</t>
  </si>
  <si>
    <t xml:space="preserve">BRITA CZANIK </t>
  </si>
  <si>
    <t xml:space="preserve">CZAJNIK ELEKTRYCZNY </t>
  </si>
  <si>
    <t>Płyn CILIT BANK DO TŁUSZCZU</t>
  </si>
  <si>
    <t>SZCZOTKA NA KIJU DO SZOROWANIA</t>
  </si>
  <si>
    <t>FORWARD DO SILNYCH ZABRUDZEŃ</t>
  </si>
  <si>
    <t xml:space="preserve">MIOTEŁKA Z KIJEM TELESKOPOWYM </t>
  </si>
  <si>
    <t>KIJKARBANOWY</t>
  </si>
  <si>
    <t>MOP KENTUCKY 350 G</t>
  </si>
  <si>
    <t>ŚCIĄGACZKA DO SZYB 45 CM</t>
  </si>
  <si>
    <t>ZBIERAK PODŁOGOWY 45CM</t>
  </si>
  <si>
    <t xml:space="preserve">CIF WOOD DO MYCIA PODŁÓG DREWNIANYCH </t>
  </si>
  <si>
    <t>PAD BIAŁY 16</t>
  </si>
  <si>
    <t>SANI POWER 1L</t>
  </si>
  <si>
    <t>PROSZEK DO PRANIA 6K</t>
  </si>
  <si>
    <t>WYCISKARKA SZCZĘKOWA DO MOPA</t>
  </si>
  <si>
    <t>PŁYN VANISH 1L BIAŁY I KOLR</t>
  </si>
  <si>
    <t xml:space="preserve">GĄBKA DO BIALEJ TABLICY </t>
  </si>
  <si>
    <t xml:space="preserve">GĄBKA DO TABLICY BIAŁEJ PROSTOKĄTNA </t>
  </si>
  <si>
    <t>GĄBKA DO TABLICY ZIELONEJ</t>
  </si>
  <si>
    <t>FOLWARD JNTEC</t>
  </si>
  <si>
    <t>PIANKA DO LCD</t>
  </si>
  <si>
    <t xml:space="preserve">SZCOTKA DO SZOROWANIA </t>
  </si>
  <si>
    <t xml:space="preserve">ZMYWAK DO TEFLONU </t>
  </si>
  <si>
    <t>BENZYNA EKSTRAKCYJNA - 5L</t>
  </si>
  <si>
    <t>FLOROWIT- NAWÓZ 1L</t>
  </si>
  <si>
    <t>WATA BAWELNIANA</t>
  </si>
  <si>
    <t xml:space="preserve">ZAPAS DO MOPA </t>
  </si>
  <si>
    <t>ZIEMIA KWIATOWA 50L</t>
  </si>
  <si>
    <t>KWASEK CYTRYNOWY 20G</t>
  </si>
  <si>
    <t xml:space="preserve">worek profi fizelina </t>
  </si>
  <si>
    <t>Załacznik Nr 1 do Zapytania ofertowego na dostawy artykułów czystościowych  na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</si>
</sst>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 tint="4.9989318521683403E-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0" fontId="0" fillId="0" borderId="2" xfId="0" applyBorder="1"/>
    <xf numFmtId="0" fontId="2" fillId="2" borderId="3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7" xfId="0" applyFont="1" applyBorder="1"/>
    <xf numFmtId="0" fontId="5" fillId="0" borderId="7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/>
    <xf numFmtId="0" fontId="6" fillId="0" borderId="1" xfId="0" applyFont="1" applyBorder="1"/>
    <xf numFmtId="0" fontId="0" fillId="0" borderId="12" xfId="0" applyFill="1" applyBorder="1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wrapText="1"/>
    </xf>
  </cellXfs>
  <cellStyles count="1">
    <cellStyle name="Normalny" xfId="0" builtinId="0"/>
  </cellStyles>
  <dxfs count="6"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ela1" displayName="Tabela1" ref="B4:E117" totalsRowShown="0" headerRowDxfId="5" dataDxfId="4">
  <tableColumns count="4">
    <tableColumn id="1" name="Kolumna3" dataDxfId="3"/>
    <tableColumn id="2" name="Kolumna2" dataDxfId="2"/>
    <tableColumn id="3" name="razem" dataDxfId="1"/>
    <tableColumn id="4" name="K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tabSelected="1" zoomScale="120" zoomScaleNormal="120" workbookViewId="0">
      <selection activeCell="J1" sqref="J1"/>
    </sheetView>
  </sheetViews>
  <sheetFormatPr defaultRowHeight="15" x14ac:dyDescent="0.25"/>
  <cols>
    <col min="1" max="1" width="4.42578125" customWidth="1"/>
    <col min="2" max="2" width="59.28515625" style="3" customWidth="1"/>
    <col min="3" max="3" width="6.7109375" style="17" customWidth="1"/>
    <col min="4" max="4" width="9.140625" hidden="1" customWidth="1"/>
    <col min="5" max="5" width="8.5703125" customWidth="1"/>
    <col min="6" max="6" width="10.85546875" customWidth="1"/>
  </cols>
  <sheetData>
    <row r="1" spans="1:7" ht="42.75" customHeight="1" x14ac:dyDescent="0.25">
      <c r="B1" s="2"/>
      <c r="C1" s="28" t="s">
        <v>126</v>
      </c>
      <c r="D1" s="28"/>
      <c r="E1" s="28"/>
      <c r="F1" s="28"/>
      <c r="G1" s="28"/>
    </row>
    <row r="2" spans="1:7" ht="15.75" thickBot="1" x14ac:dyDescent="0.3">
      <c r="B2" s="2"/>
      <c r="C2" s="15"/>
      <c r="D2" s="29"/>
      <c r="E2" s="29"/>
      <c r="F2" s="29"/>
      <c r="G2" s="29"/>
    </row>
    <row r="3" spans="1:7" ht="38.25" x14ac:dyDescent="0.25">
      <c r="A3" s="5" t="s">
        <v>37</v>
      </c>
      <c r="B3" s="6" t="s">
        <v>31</v>
      </c>
      <c r="C3" s="14" t="s">
        <v>0</v>
      </c>
      <c r="D3" s="11" t="s">
        <v>32</v>
      </c>
      <c r="E3" s="11" t="s">
        <v>33</v>
      </c>
      <c r="F3" s="12" t="s">
        <v>83</v>
      </c>
      <c r="G3" s="13" t="s">
        <v>84</v>
      </c>
    </row>
    <row r="4" spans="1:7" ht="10.5" customHeight="1" x14ac:dyDescent="0.25">
      <c r="A4" s="7"/>
      <c r="B4" s="4" t="s">
        <v>39</v>
      </c>
      <c r="C4" s="16" t="s">
        <v>38</v>
      </c>
      <c r="D4" s="1" t="s">
        <v>1</v>
      </c>
      <c r="E4" s="1" t="s">
        <v>35</v>
      </c>
      <c r="F4" s="1"/>
      <c r="G4" s="8"/>
    </row>
    <row r="5" spans="1:7" ht="15.75" x14ac:dyDescent="0.25">
      <c r="A5" s="7">
        <v>1</v>
      </c>
      <c r="B5" s="18" t="s">
        <v>36</v>
      </c>
      <c r="C5" s="19">
        <v>114</v>
      </c>
      <c r="D5" s="18"/>
      <c r="E5" s="18" t="s">
        <v>34</v>
      </c>
      <c r="F5" s="1"/>
      <c r="G5" s="8"/>
    </row>
    <row r="6" spans="1:7" ht="15.75" x14ac:dyDescent="0.25">
      <c r="A6" s="7">
        <v>2</v>
      </c>
      <c r="B6" s="18" t="s">
        <v>85</v>
      </c>
      <c r="C6" s="19">
        <v>14</v>
      </c>
      <c r="D6" s="18"/>
      <c r="E6" s="18" t="s">
        <v>34</v>
      </c>
      <c r="F6" s="1"/>
      <c r="G6" s="8"/>
    </row>
    <row r="7" spans="1:7" ht="15.75" x14ac:dyDescent="0.25">
      <c r="A7" s="7">
        <v>3</v>
      </c>
      <c r="B7" s="18" t="s">
        <v>86</v>
      </c>
      <c r="C7" s="19">
        <v>23</v>
      </c>
      <c r="D7" s="18"/>
      <c r="E7" s="18" t="s">
        <v>34</v>
      </c>
      <c r="F7" s="1"/>
      <c r="G7" s="8"/>
    </row>
    <row r="8" spans="1:7" ht="15.75" x14ac:dyDescent="0.25">
      <c r="A8" s="7">
        <v>4</v>
      </c>
      <c r="B8" s="18" t="s">
        <v>40</v>
      </c>
      <c r="C8" s="19">
        <v>466</v>
      </c>
      <c r="D8" s="18"/>
      <c r="E8" s="18" t="s">
        <v>34</v>
      </c>
      <c r="F8" s="1"/>
      <c r="G8" s="8"/>
    </row>
    <row r="9" spans="1:7" ht="15.75" x14ac:dyDescent="0.25">
      <c r="A9" s="7">
        <v>5</v>
      </c>
      <c r="B9" s="18" t="s">
        <v>93</v>
      </c>
      <c r="C9" s="19">
        <v>1110</v>
      </c>
      <c r="D9" s="18"/>
      <c r="E9" s="18" t="s">
        <v>34</v>
      </c>
      <c r="F9" s="1"/>
      <c r="G9" s="8"/>
    </row>
    <row r="10" spans="1:7" ht="15.75" x14ac:dyDescent="0.25">
      <c r="A10" s="7">
        <v>6</v>
      </c>
      <c r="B10" s="18" t="s">
        <v>46</v>
      </c>
      <c r="C10" s="19">
        <v>37</v>
      </c>
      <c r="D10" s="18"/>
      <c r="E10" s="18" t="s">
        <v>34</v>
      </c>
      <c r="F10" s="1"/>
      <c r="G10" s="8"/>
    </row>
    <row r="11" spans="1:7" ht="15.75" x14ac:dyDescent="0.25">
      <c r="A11" s="7">
        <v>7</v>
      </c>
      <c r="B11" s="18" t="s">
        <v>94</v>
      </c>
      <c r="C11" s="19">
        <v>20</v>
      </c>
      <c r="D11" s="18"/>
      <c r="E11" s="18" t="s">
        <v>34</v>
      </c>
      <c r="F11" s="1"/>
      <c r="G11" s="8"/>
    </row>
    <row r="12" spans="1:7" ht="15.75" x14ac:dyDescent="0.25">
      <c r="A12" s="7">
        <v>8</v>
      </c>
      <c r="B12" s="18" t="s">
        <v>52</v>
      </c>
      <c r="C12" s="19">
        <f>72+12</f>
        <v>84</v>
      </c>
      <c r="D12" s="18"/>
      <c r="E12" s="18" t="s">
        <v>34</v>
      </c>
      <c r="F12" s="1"/>
      <c r="G12" s="8"/>
    </row>
    <row r="13" spans="1:7" ht="15.75" x14ac:dyDescent="0.25">
      <c r="A13" s="7">
        <v>9</v>
      </c>
      <c r="B13" s="18" t="s">
        <v>2</v>
      </c>
      <c r="C13" s="19">
        <f>97+36</f>
        <v>133</v>
      </c>
      <c r="D13" s="18"/>
      <c r="E13" s="18" t="s">
        <v>34</v>
      </c>
      <c r="F13" s="1"/>
      <c r="G13" s="8"/>
    </row>
    <row r="14" spans="1:7" ht="15.75" x14ac:dyDescent="0.25">
      <c r="A14" s="7">
        <v>10</v>
      </c>
      <c r="B14" s="18" t="s">
        <v>45</v>
      </c>
      <c r="C14" s="19">
        <f>4+6</f>
        <v>10</v>
      </c>
      <c r="D14" s="18"/>
      <c r="E14" s="18" t="s">
        <v>34</v>
      </c>
      <c r="F14" s="1"/>
      <c r="G14" s="8"/>
    </row>
    <row r="15" spans="1:7" ht="15.75" x14ac:dyDescent="0.25">
      <c r="A15" s="7">
        <v>11</v>
      </c>
      <c r="B15" s="18" t="s">
        <v>41</v>
      </c>
      <c r="C15" s="19">
        <v>83</v>
      </c>
      <c r="D15" s="18"/>
      <c r="E15" s="18" t="s">
        <v>34</v>
      </c>
      <c r="F15" s="1"/>
      <c r="G15" s="8"/>
    </row>
    <row r="16" spans="1:7" ht="15.75" x14ac:dyDescent="0.25">
      <c r="A16" s="7">
        <v>12</v>
      </c>
      <c r="B16" s="18" t="s">
        <v>42</v>
      </c>
      <c r="C16" s="19">
        <f>33+19</f>
        <v>52</v>
      </c>
      <c r="D16" s="18"/>
      <c r="E16" s="18" t="s">
        <v>34</v>
      </c>
      <c r="F16" s="1"/>
      <c r="G16" s="8"/>
    </row>
    <row r="17" spans="1:7" ht="15.75" x14ac:dyDescent="0.25">
      <c r="A17" s="7">
        <v>13</v>
      </c>
      <c r="B17" s="18" t="s">
        <v>98</v>
      </c>
      <c r="C17" s="19">
        <v>6</v>
      </c>
      <c r="D17" s="18"/>
      <c r="E17" s="18" t="s">
        <v>34</v>
      </c>
      <c r="F17" s="1"/>
      <c r="G17" s="8"/>
    </row>
    <row r="18" spans="1:7" ht="15.75" x14ac:dyDescent="0.25">
      <c r="A18" s="7">
        <v>14</v>
      </c>
      <c r="B18" s="18" t="s">
        <v>43</v>
      </c>
      <c r="C18" s="19">
        <v>57</v>
      </c>
      <c r="D18" s="18"/>
      <c r="E18" s="18" t="s">
        <v>34</v>
      </c>
      <c r="F18" s="1"/>
      <c r="G18" s="8"/>
    </row>
    <row r="19" spans="1:7" ht="15.75" x14ac:dyDescent="0.25">
      <c r="A19" s="7">
        <v>15</v>
      </c>
      <c r="B19" s="18" t="s">
        <v>44</v>
      </c>
      <c r="C19" s="19">
        <v>10</v>
      </c>
      <c r="D19" s="18"/>
      <c r="E19" s="18" t="s">
        <v>34</v>
      </c>
      <c r="F19" s="1"/>
      <c r="G19" s="8"/>
    </row>
    <row r="20" spans="1:7" ht="15.75" x14ac:dyDescent="0.25">
      <c r="A20" s="7">
        <v>16</v>
      </c>
      <c r="B20" s="18" t="s">
        <v>47</v>
      </c>
      <c r="C20" s="19">
        <v>16</v>
      </c>
      <c r="D20" s="18"/>
      <c r="E20" s="18" t="s">
        <v>34</v>
      </c>
      <c r="F20" s="1"/>
      <c r="G20" s="8"/>
    </row>
    <row r="21" spans="1:7" ht="15.75" x14ac:dyDescent="0.25">
      <c r="A21" s="7">
        <v>17</v>
      </c>
      <c r="B21" s="18" t="s">
        <v>48</v>
      </c>
      <c r="C21" s="19">
        <v>34</v>
      </c>
      <c r="D21" s="18"/>
      <c r="E21" s="18" t="s">
        <v>34</v>
      </c>
      <c r="F21" s="1"/>
      <c r="G21" s="8"/>
    </row>
    <row r="22" spans="1:7" ht="15.75" x14ac:dyDescent="0.25">
      <c r="A22" s="7">
        <v>18</v>
      </c>
      <c r="B22" s="18" t="s">
        <v>49</v>
      </c>
      <c r="C22" s="19">
        <f>40+50</f>
        <v>90</v>
      </c>
      <c r="D22" s="18"/>
      <c r="E22" s="18" t="s">
        <v>34</v>
      </c>
      <c r="F22" s="1"/>
      <c r="G22" s="8"/>
    </row>
    <row r="23" spans="1:7" ht="15.75" x14ac:dyDescent="0.25">
      <c r="A23" s="7">
        <v>19</v>
      </c>
      <c r="B23" s="18" t="s">
        <v>51</v>
      </c>
      <c r="C23" s="19">
        <v>22</v>
      </c>
      <c r="D23" s="18"/>
      <c r="E23" s="18" t="s">
        <v>34</v>
      </c>
      <c r="F23" s="1"/>
      <c r="G23" s="8"/>
    </row>
    <row r="24" spans="1:7" ht="15.75" x14ac:dyDescent="0.25">
      <c r="A24" s="7">
        <v>20</v>
      </c>
      <c r="B24" s="18" t="s">
        <v>122</v>
      </c>
      <c r="C24" s="19">
        <v>10</v>
      </c>
      <c r="D24" s="18"/>
      <c r="E24" s="18" t="s">
        <v>34</v>
      </c>
      <c r="F24" s="1"/>
      <c r="G24" s="8"/>
    </row>
    <row r="25" spans="1:7" ht="15.75" x14ac:dyDescent="0.25">
      <c r="A25" s="7">
        <v>21</v>
      </c>
      <c r="B25" s="18" t="s">
        <v>50</v>
      </c>
      <c r="C25" s="19">
        <v>50</v>
      </c>
      <c r="D25" s="18"/>
      <c r="E25" s="18" t="s">
        <v>34</v>
      </c>
      <c r="F25" s="1"/>
      <c r="G25" s="8"/>
    </row>
    <row r="26" spans="1:7" ht="15.75" x14ac:dyDescent="0.25">
      <c r="A26" s="7">
        <v>22</v>
      </c>
      <c r="B26" s="26" t="s">
        <v>95</v>
      </c>
      <c r="C26" s="19">
        <v>6</v>
      </c>
      <c r="D26" s="18"/>
      <c r="E26" s="18" t="s">
        <v>34</v>
      </c>
      <c r="F26" s="1"/>
      <c r="G26" s="8"/>
    </row>
    <row r="27" spans="1:7" ht="15.75" x14ac:dyDescent="0.25">
      <c r="A27" s="7">
        <v>23</v>
      </c>
      <c r="B27" s="26" t="s">
        <v>53</v>
      </c>
      <c r="C27" s="19">
        <v>10</v>
      </c>
      <c r="D27" s="18"/>
      <c r="E27" s="18" t="s">
        <v>34</v>
      </c>
      <c r="F27" s="1"/>
      <c r="G27" s="8"/>
    </row>
    <row r="28" spans="1:7" ht="15.75" x14ac:dyDescent="0.25">
      <c r="A28" s="7">
        <v>24</v>
      </c>
      <c r="B28" s="18" t="s">
        <v>55</v>
      </c>
      <c r="C28" s="19">
        <v>10</v>
      </c>
      <c r="D28" s="18"/>
      <c r="E28" s="18" t="s">
        <v>34</v>
      </c>
      <c r="F28" s="1"/>
      <c r="G28" s="8"/>
    </row>
    <row r="29" spans="1:7" ht="15.75" x14ac:dyDescent="0.25">
      <c r="A29" s="7">
        <v>25</v>
      </c>
      <c r="B29" s="18" t="s">
        <v>96</v>
      </c>
      <c r="C29" s="19">
        <v>8</v>
      </c>
      <c r="D29" s="18"/>
      <c r="E29" s="18" t="s">
        <v>34</v>
      </c>
      <c r="F29" s="1"/>
      <c r="G29" s="8"/>
    </row>
    <row r="30" spans="1:7" ht="15.75" x14ac:dyDescent="0.25">
      <c r="A30" s="7">
        <v>26</v>
      </c>
      <c r="B30" s="18" t="s">
        <v>54</v>
      </c>
      <c r="C30" s="19">
        <v>3</v>
      </c>
      <c r="D30" s="18"/>
      <c r="E30" s="18" t="s">
        <v>57</v>
      </c>
      <c r="F30" s="1"/>
      <c r="G30" s="8"/>
    </row>
    <row r="31" spans="1:7" ht="15.75" x14ac:dyDescent="0.25">
      <c r="A31" s="7">
        <v>27</v>
      </c>
      <c r="B31" s="18" t="s">
        <v>56</v>
      </c>
      <c r="C31" s="19">
        <f>6+46</f>
        <v>52</v>
      </c>
      <c r="D31" s="18"/>
      <c r="E31" s="18" t="s">
        <v>57</v>
      </c>
      <c r="F31" s="1"/>
      <c r="G31" s="8"/>
    </row>
    <row r="32" spans="1:7" ht="15.75" x14ac:dyDescent="0.25">
      <c r="A32" s="7">
        <v>28</v>
      </c>
      <c r="B32" s="18" t="s">
        <v>28</v>
      </c>
      <c r="C32" s="19">
        <v>6</v>
      </c>
      <c r="D32" s="18"/>
      <c r="E32" s="18" t="s">
        <v>34</v>
      </c>
      <c r="F32" s="1"/>
      <c r="G32" s="8"/>
    </row>
    <row r="33" spans="1:7" ht="15.75" x14ac:dyDescent="0.25">
      <c r="A33" s="7">
        <v>29</v>
      </c>
      <c r="B33" s="18" t="s">
        <v>17</v>
      </c>
      <c r="C33" s="19">
        <f>15+3</f>
        <v>18</v>
      </c>
      <c r="D33" s="18"/>
      <c r="E33" s="18" t="s">
        <v>34</v>
      </c>
      <c r="F33" s="1"/>
      <c r="G33" s="8"/>
    </row>
    <row r="34" spans="1:7" ht="15.75" x14ac:dyDescent="0.25">
      <c r="A34" s="7">
        <v>30</v>
      </c>
      <c r="B34" s="18" t="s">
        <v>58</v>
      </c>
      <c r="C34" s="19">
        <v>54</v>
      </c>
      <c r="D34" s="18"/>
      <c r="E34" s="18" t="s">
        <v>34</v>
      </c>
      <c r="F34" s="1"/>
      <c r="G34" s="8"/>
    </row>
    <row r="35" spans="1:7" ht="15.75" x14ac:dyDescent="0.25">
      <c r="A35" s="7">
        <v>31</v>
      </c>
      <c r="B35" s="18" t="s">
        <v>88</v>
      </c>
      <c r="C35" s="19">
        <v>24</v>
      </c>
      <c r="D35" s="18"/>
      <c r="E35" s="18" t="s">
        <v>34</v>
      </c>
      <c r="F35" s="1"/>
      <c r="G35" s="8"/>
    </row>
    <row r="36" spans="1:7" ht="15.75" x14ac:dyDescent="0.25">
      <c r="A36" s="7">
        <v>32</v>
      </c>
      <c r="B36" s="18" t="s">
        <v>59</v>
      </c>
      <c r="C36" s="19">
        <f>33+40</f>
        <v>73</v>
      </c>
      <c r="D36" s="18"/>
      <c r="E36" s="18" t="s">
        <v>34</v>
      </c>
      <c r="F36" s="1"/>
      <c r="G36" s="8"/>
    </row>
    <row r="37" spans="1:7" ht="15.75" x14ac:dyDescent="0.25">
      <c r="A37" s="7">
        <v>33</v>
      </c>
      <c r="B37" s="18" t="s">
        <v>60</v>
      </c>
      <c r="C37" s="19">
        <v>1</v>
      </c>
      <c r="D37" s="18"/>
      <c r="E37" s="18" t="s">
        <v>34</v>
      </c>
      <c r="F37" s="1"/>
      <c r="G37" s="8"/>
    </row>
    <row r="38" spans="1:7" ht="15.75" x14ac:dyDescent="0.25">
      <c r="A38" s="7">
        <v>34</v>
      </c>
      <c r="B38" s="26" t="s">
        <v>97</v>
      </c>
      <c r="C38" s="19">
        <v>2</v>
      </c>
      <c r="D38" s="18"/>
      <c r="E38" s="18" t="s">
        <v>34</v>
      </c>
      <c r="F38" s="1"/>
      <c r="G38" s="8"/>
    </row>
    <row r="39" spans="1:7" ht="15.75" x14ac:dyDescent="0.25">
      <c r="A39" s="7">
        <v>35</v>
      </c>
      <c r="B39" s="18" t="s">
        <v>61</v>
      </c>
      <c r="C39" s="19">
        <v>50</v>
      </c>
      <c r="D39" s="18"/>
      <c r="E39" s="18" t="s">
        <v>34</v>
      </c>
      <c r="F39" s="1"/>
      <c r="G39" s="8"/>
    </row>
    <row r="40" spans="1:7" ht="15.75" x14ac:dyDescent="0.25">
      <c r="A40" s="7">
        <v>36</v>
      </c>
      <c r="B40" s="18" t="s">
        <v>63</v>
      </c>
      <c r="C40" s="19">
        <v>10</v>
      </c>
      <c r="D40" s="18"/>
      <c r="E40" s="18" t="s">
        <v>34</v>
      </c>
      <c r="F40" s="1"/>
      <c r="G40" s="8"/>
    </row>
    <row r="41" spans="1:7" ht="15.75" x14ac:dyDescent="0.25">
      <c r="A41" s="7">
        <v>37</v>
      </c>
      <c r="B41" s="18" t="s">
        <v>62</v>
      </c>
      <c r="C41" s="19">
        <v>153</v>
      </c>
      <c r="D41" s="18"/>
      <c r="E41" s="18" t="s">
        <v>34</v>
      </c>
      <c r="F41" s="1"/>
      <c r="G41" s="8"/>
    </row>
    <row r="42" spans="1:7" ht="15.75" x14ac:dyDescent="0.25">
      <c r="A42" s="7">
        <v>38</v>
      </c>
      <c r="B42" s="18" t="s">
        <v>64</v>
      </c>
      <c r="C42" s="19">
        <v>25</v>
      </c>
      <c r="D42" s="18"/>
      <c r="E42" s="18" t="s">
        <v>34</v>
      </c>
      <c r="F42" s="1"/>
      <c r="G42" s="8"/>
    </row>
    <row r="43" spans="1:7" ht="15.75" x14ac:dyDescent="0.25">
      <c r="A43" s="7">
        <v>39</v>
      </c>
      <c r="B43" s="18" t="s">
        <v>66</v>
      </c>
      <c r="C43" s="19">
        <v>10</v>
      </c>
      <c r="D43" s="18"/>
      <c r="E43" s="18" t="s">
        <v>34</v>
      </c>
      <c r="F43" s="1"/>
      <c r="G43" s="8"/>
    </row>
    <row r="44" spans="1:7" ht="15.75" x14ac:dyDescent="0.25">
      <c r="A44" s="7">
        <v>40</v>
      </c>
      <c r="B44" s="18" t="s">
        <v>65</v>
      </c>
      <c r="C44" s="19">
        <v>46</v>
      </c>
      <c r="D44" s="18"/>
      <c r="E44" s="18" t="s">
        <v>34</v>
      </c>
      <c r="F44" s="1"/>
      <c r="G44" s="8"/>
    </row>
    <row r="45" spans="1:7" ht="15.75" x14ac:dyDescent="0.25">
      <c r="A45" s="7">
        <v>41</v>
      </c>
      <c r="B45" s="18" t="s">
        <v>100</v>
      </c>
      <c r="C45" s="19">
        <v>5</v>
      </c>
      <c r="D45" s="18"/>
      <c r="E45" s="18" t="s">
        <v>34</v>
      </c>
      <c r="F45" s="1"/>
      <c r="G45" s="8"/>
    </row>
    <row r="46" spans="1:7" ht="15.75" x14ac:dyDescent="0.25">
      <c r="A46" s="7">
        <v>42</v>
      </c>
      <c r="B46" s="18" t="s">
        <v>11</v>
      </c>
      <c r="C46" s="19">
        <v>226</v>
      </c>
      <c r="D46" s="18"/>
      <c r="E46" s="18" t="s">
        <v>34</v>
      </c>
      <c r="F46" s="1"/>
      <c r="G46" s="8"/>
    </row>
    <row r="47" spans="1:7" ht="15.75" x14ac:dyDescent="0.25">
      <c r="A47" s="7">
        <v>43</v>
      </c>
      <c r="B47" s="18" t="s">
        <v>24</v>
      </c>
      <c r="C47" s="19">
        <v>23</v>
      </c>
      <c r="D47" s="18"/>
      <c r="E47" s="18" t="s">
        <v>34</v>
      </c>
      <c r="F47" s="1"/>
      <c r="G47" s="8"/>
    </row>
    <row r="48" spans="1:7" ht="15.75" x14ac:dyDescent="0.25">
      <c r="A48" s="7">
        <v>44</v>
      </c>
      <c r="B48" s="18" t="s">
        <v>113</v>
      </c>
      <c r="C48" s="19">
        <v>40</v>
      </c>
      <c r="D48" s="18"/>
      <c r="E48" s="18" t="s">
        <v>34</v>
      </c>
      <c r="F48" s="1"/>
      <c r="G48" s="8"/>
    </row>
    <row r="49" spans="1:7" ht="15.75" x14ac:dyDescent="0.25">
      <c r="A49" s="7">
        <v>45</v>
      </c>
      <c r="B49" s="18" t="s">
        <v>67</v>
      </c>
      <c r="C49" s="19">
        <v>30</v>
      </c>
      <c r="D49" s="18"/>
      <c r="E49" s="18" t="s">
        <v>34</v>
      </c>
      <c r="F49" s="1"/>
      <c r="G49" s="8"/>
    </row>
    <row r="50" spans="1:7" ht="15.75" x14ac:dyDescent="0.25">
      <c r="A50" s="7">
        <v>46</v>
      </c>
      <c r="B50" s="18" t="s">
        <v>68</v>
      </c>
      <c r="C50" s="19">
        <v>2</v>
      </c>
      <c r="D50" s="18"/>
      <c r="E50" s="18" t="s">
        <v>34</v>
      </c>
      <c r="F50" s="1"/>
      <c r="G50" s="8"/>
    </row>
    <row r="51" spans="1:7" ht="15.75" x14ac:dyDescent="0.25">
      <c r="A51" s="7">
        <v>47</v>
      </c>
      <c r="B51" s="18" t="s">
        <v>101</v>
      </c>
      <c r="C51" s="19">
        <v>22</v>
      </c>
      <c r="D51" s="18"/>
      <c r="E51" s="18" t="s">
        <v>34</v>
      </c>
      <c r="F51" s="1"/>
      <c r="G51" s="8"/>
    </row>
    <row r="52" spans="1:7" ht="15.75" x14ac:dyDescent="0.25">
      <c r="A52" s="7">
        <v>48</v>
      </c>
      <c r="B52" s="18" t="s">
        <v>10</v>
      </c>
      <c r="C52" s="19">
        <v>144</v>
      </c>
      <c r="D52" s="18"/>
      <c r="E52" s="18" t="s">
        <v>34</v>
      </c>
      <c r="F52" s="1"/>
      <c r="G52" s="8"/>
    </row>
    <row r="53" spans="1:7" ht="15.75" x14ac:dyDescent="0.25">
      <c r="A53" s="7">
        <v>49</v>
      </c>
      <c r="B53" s="18" t="s">
        <v>69</v>
      </c>
      <c r="C53" s="19">
        <v>2</v>
      </c>
      <c r="D53" s="18"/>
      <c r="E53" s="18" t="s">
        <v>34</v>
      </c>
      <c r="F53" s="1"/>
      <c r="G53" s="8"/>
    </row>
    <row r="54" spans="1:7" ht="15.75" x14ac:dyDescent="0.25">
      <c r="A54" s="7">
        <v>50</v>
      </c>
      <c r="B54" s="18" t="s">
        <v>70</v>
      </c>
      <c r="C54" s="19">
        <v>6</v>
      </c>
      <c r="D54" s="18"/>
      <c r="E54" s="18" t="s">
        <v>34</v>
      </c>
      <c r="F54" s="1"/>
      <c r="G54" s="8"/>
    </row>
    <row r="55" spans="1:7" ht="15.75" x14ac:dyDescent="0.25">
      <c r="A55" s="7">
        <v>51</v>
      </c>
      <c r="B55" s="18" t="s">
        <v>71</v>
      </c>
      <c r="C55" s="19">
        <v>65</v>
      </c>
      <c r="D55" s="18"/>
      <c r="E55" s="18" t="s">
        <v>34</v>
      </c>
      <c r="F55" s="1"/>
      <c r="G55" s="8"/>
    </row>
    <row r="56" spans="1:7" ht="15.75" x14ac:dyDescent="0.25">
      <c r="A56" s="7">
        <v>52</v>
      </c>
      <c r="B56" s="18" t="s">
        <v>99</v>
      </c>
      <c r="C56" s="19">
        <v>5</v>
      </c>
      <c r="D56" s="18"/>
      <c r="E56" s="18" t="s">
        <v>34</v>
      </c>
      <c r="F56" s="1"/>
      <c r="G56" s="8"/>
    </row>
    <row r="57" spans="1:7" ht="15.75" x14ac:dyDescent="0.25">
      <c r="A57" s="7">
        <v>53</v>
      </c>
      <c r="B57" s="18" t="s">
        <v>29</v>
      </c>
      <c r="C57" s="19">
        <v>2</v>
      </c>
      <c r="D57" s="18"/>
      <c r="E57" s="18" t="s">
        <v>34</v>
      </c>
      <c r="F57" s="1"/>
      <c r="G57" s="8"/>
    </row>
    <row r="58" spans="1:7" ht="15.75" x14ac:dyDescent="0.25">
      <c r="A58" s="7">
        <v>54</v>
      </c>
      <c r="B58" s="18" t="s">
        <v>102</v>
      </c>
      <c r="C58" s="19">
        <v>25</v>
      </c>
      <c r="D58" s="18"/>
      <c r="E58" s="18" t="s">
        <v>34</v>
      </c>
      <c r="F58" s="1"/>
      <c r="G58" s="8"/>
    </row>
    <row r="59" spans="1:7" ht="15.75" x14ac:dyDescent="0.25">
      <c r="A59" s="7">
        <v>55</v>
      </c>
      <c r="B59" s="18" t="s">
        <v>27</v>
      </c>
      <c r="C59" s="19">
        <v>18</v>
      </c>
      <c r="D59" s="18"/>
      <c r="E59" s="18" t="s">
        <v>34</v>
      </c>
      <c r="F59" s="1"/>
      <c r="G59" s="8"/>
    </row>
    <row r="60" spans="1:7" ht="15.75" x14ac:dyDescent="0.25">
      <c r="A60" s="7">
        <v>56</v>
      </c>
      <c r="B60" s="18" t="s">
        <v>30</v>
      </c>
      <c r="C60" s="19">
        <v>10</v>
      </c>
      <c r="D60" s="18"/>
      <c r="E60" s="18" t="s">
        <v>34</v>
      </c>
      <c r="F60" s="1"/>
      <c r="G60" s="8"/>
    </row>
    <row r="61" spans="1:7" ht="15.75" x14ac:dyDescent="0.25">
      <c r="A61" s="7">
        <v>57</v>
      </c>
      <c r="B61" s="18" t="s">
        <v>103</v>
      </c>
      <c r="C61" s="19">
        <v>18</v>
      </c>
      <c r="D61" s="18"/>
      <c r="E61" s="18" t="s">
        <v>34</v>
      </c>
      <c r="F61" s="1"/>
      <c r="G61" s="8"/>
    </row>
    <row r="62" spans="1:7" ht="15.75" x14ac:dyDescent="0.25">
      <c r="A62" s="7">
        <v>58</v>
      </c>
      <c r="B62" s="18" t="s">
        <v>3</v>
      </c>
      <c r="C62" s="19">
        <v>154</v>
      </c>
      <c r="D62" s="18"/>
      <c r="E62" s="18" t="s">
        <v>34</v>
      </c>
      <c r="F62" s="1"/>
      <c r="G62" s="8"/>
    </row>
    <row r="63" spans="1:7" ht="15.75" x14ac:dyDescent="0.25">
      <c r="A63" s="7">
        <v>59</v>
      </c>
      <c r="B63" s="18" t="s">
        <v>87</v>
      </c>
      <c r="C63" s="19">
        <v>49</v>
      </c>
      <c r="D63" s="18"/>
      <c r="E63" s="18" t="s">
        <v>34</v>
      </c>
      <c r="F63" s="1"/>
      <c r="G63" s="8"/>
    </row>
    <row r="64" spans="1:7" ht="15.75" x14ac:dyDescent="0.25">
      <c r="A64" s="7">
        <v>60</v>
      </c>
      <c r="B64" s="18" t="s">
        <v>72</v>
      </c>
      <c r="C64" s="19">
        <v>69</v>
      </c>
      <c r="D64" s="18"/>
      <c r="E64" s="18" t="s">
        <v>34</v>
      </c>
      <c r="F64" s="1"/>
      <c r="G64" s="8"/>
    </row>
    <row r="65" spans="1:7" ht="15.75" x14ac:dyDescent="0.25">
      <c r="A65" s="7">
        <v>61</v>
      </c>
      <c r="B65" s="18" t="s">
        <v>15</v>
      </c>
      <c r="C65" s="19">
        <v>65</v>
      </c>
      <c r="D65" s="18"/>
      <c r="E65" s="18" t="s">
        <v>34</v>
      </c>
      <c r="F65" s="1"/>
      <c r="G65" s="8"/>
    </row>
    <row r="66" spans="1:7" ht="15.75" x14ac:dyDescent="0.25">
      <c r="A66" s="7">
        <v>62</v>
      </c>
      <c r="B66" s="18" t="s">
        <v>123</v>
      </c>
      <c r="C66" s="19">
        <v>1</v>
      </c>
      <c r="D66" s="18"/>
      <c r="E66" s="18" t="s">
        <v>34</v>
      </c>
      <c r="F66" s="1"/>
      <c r="G66" s="8"/>
    </row>
    <row r="67" spans="1:7" ht="15.75" x14ac:dyDescent="0.25">
      <c r="A67" s="7">
        <v>63</v>
      </c>
      <c r="B67" s="18" t="s">
        <v>124</v>
      </c>
      <c r="C67" s="19">
        <v>20</v>
      </c>
      <c r="D67" s="18"/>
      <c r="E67" s="18" t="s">
        <v>34</v>
      </c>
      <c r="F67" s="1"/>
      <c r="G67" s="8"/>
    </row>
    <row r="68" spans="1:7" ht="15.75" x14ac:dyDescent="0.25">
      <c r="A68" s="7">
        <v>64</v>
      </c>
      <c r="B68" s="18" t="s">
        <v>104</v>
      </c>
      <c r="C68" s="19">
        <v>12</v>
      </c>
      <c r="D68" s="18"/>
      <c r="E68" s="18" t="s">
        <v>34</v>
      </c>
      <c r="F68" s="1"/>
      <c r="G68" s="8"/>
    </row>
    <row r="69" spans="1:7" ht="15.75" x14ac:dyDescent="0.25">
      <c r="A69" s="7">
        <v>65</v>
      </c>
      <c r="B69" s="18" t="s">
        <v>73</v>
      </c>
      <c r="C69" s="19">
        <f>12+12</f>
        <v>24</v>
      </c>
      <c r="D69" s="18"/>
      <c r="E69" s="18" t="s">
        <v>34</v>
      </c>
      <c r="F69" s="1"/>
      <c r="G69" s="8"/>
    </row>
    <row r="70" spans="1:7" ht="15.75" x14ac:dyDescent="0.25">
      <c r="A70" s="7">
        <v>66</v>
      </c>
      <c r="B70" s="18" t="s">
        <v>74</v>
      </c>
      <c r="C70" s="19">
        <v>10</v>
      </c>
      <c r="D70" s="18"/>
      <c r="E70" s="18" t="s">
        <v>34</v>
      </c>
      <c r="F70" s="1"/>
      <c r="G70" s="8"/>
    </row>
    <row r="71" spans="1:7" ht="15.75" x14ac:dyDescent="0.25">
      <c r="A71" s="7">
        <v>67</v>
      </c>
      <c r="B71" s="18" t="s">
        <v>110</v>
      </c>
      <c r="C71" s="19">
        <v>5</v>
      </c>
      <c r="D71" s="18"/>
      <c r="E71" s="18" t="s">
        <v>34</v>
      </c>
      <c r="F71" s="1"/>
      <c r="G71" s="8"/>
    </row>
    <row r="72" spans="1:7" ht="15.75" x14ac:dyDescent="0.25">
      <c r="A72" s="7">
        <v>68</v>
      </c>
      <c r="B72" s="18" t="s">
        <v>105</v>
      </c>
      <c r="C72" s="19">
        <v>10</v>
      </c>
      <c r="D72" s="18"/>
      <c r="E72" s="18" t="s">
        <v>34</v>
      </c>
      <c r="F72" s="1"/>
      <c r="G72" s="8"/>
    </row>
    <row r="73" spans="1:7" ht="15.75" x14ac:dyDescent="0.25">
      <c r="A73" s="7">
        <v>69</v>
      </c>
      <c r="B73" s="18" t="s">
        <v>75</v>
      </c>
      <c r="C73" s="19">
        <v>39</v>
      </c>
      <c r="D73" s="18"/>
      <c r="E73" s="18" t="s">
        <v>57</v>
      </c>
      <c r="F73" s="1"/>
      <c r="G73" s="8"/>
    </row>
    <row r="74" spans="1:7" ht="15.75" x14ac:dyDescent="0.25">
      <c r="A74" s="7">
        <v>70</v>
      </c>
      <c r="B74" s="18" t="s">
        <v>76</v>
      </c>
      <c r="C74" s="19">
        <v>3</v>
      </c>
      <c r="D74" s="18"/>
      <c r="E74" s="18" t="s">
        <v>57</v>
      </c>
      <c r="F74" s="1"/>
      <c r="G74" s="8"/>
    </row>
    <row r="75" spans="1:7" ht="15.75" x14ac:dyDescent="0.25">
      <c r="A75" s="7">
        <v>71</v>
      </c>
      <c r="B75" s="18" t="s">
        <v>77</v>
      </c>
      <c r="C75" s="19">
        <v>83</v>
      </c>
      <c r="D75" s="18"/>
      <c r="E75" s="18" t="s">
        <v>57</v>
      </c>
      <c r="F75" s="1"/>
      <c r="G75" s="8"/>
    </row>
    <row r="76" spans="1:7" ht="15.75" x14ac:dyDescent="0.25">
      <c r="A76" s="7">
        <v>72</v>
      </c>
      <c r="B76" s="18" t="s">
        <v>106</v>
      </c>
      <c r="C76" s="19">
        <f>28+1</f>
        <v>29</v>
      </c>
      <c r="D76" s="18"/>
      <c r="E76" s="18" t="s">
        <v>34</v>
      </c>
      <c r="F76" s="1"/>
      <c r="G76" s="8"/>
    </row>
    <row r="77" spans="1:7" ht="15.75" x14ac:dyDescent="0.25">
      <c r="A77" s="7">
        <v>73</v>
      </c>
      <c r="B77" s="18" t="s">
        <v>78</v>
      </c>
      <c r="C77" s="19">
        <v>89</v>
      </c>
      <c r="D77" s="18"/>
      <c r="E77" s="18" t="s">
        <v>34</v>
      </c>
      <c r="F77" s="1"/>
      <c r="G77" s="8"/>
    </row>
    <row r="78" spans="1:7" ht="15.75" x14ac:dyDescent="0.25">
      <c r="A78" s="7">
        <v>74</v>
      </c>
      <c r="B78" s="18" t="s">
        <v>79</v>
      </c>
      <c r="C78" s="19">
        <v>10</v>
      </c>
      <c r="D78" s="18"/>
      <c r="E78" s="18" t="s">
        <v>34</v>
      </c>
      <c r="F78" s="1"/>
      <c r="G78" s="8"/>
    </row>
    <row r="79" spans="1:7" ht="15.75" x14ac:dyDescent="0.25">
      <c r="A79" s="7">
        <v>75</v>
      </c>
      <c r="B79" s="18" t="s">
        <v>107</v>
      </c>
      <c r="C79" s="19">
        <v>2</v>
      </c>
      <c r="D79" s="18"/>
      <c r="E79" s="18" t="s">
        <v>34</v>
      </c>
      <c r="F79" s="1"/>
      <c r="G79" s="8"/>
    </row>
    <row r="80" spans="1:7" ht="15.75" x14ac:dyDescent="0.25">
      <c r="A80" s="7">
        <v>76</v>
      </c>
      <c r="B80" s="18" t="s">
        <v>12</v>
      </c>
      <c r="C80" s="19">
        <v>20</v>
      </c>
      <c r="D80" s="18"/>
      <c r="E80" s="18" t="s">
        <v>34</v>
      </c>
      <c r="F80" s="1"/>
      <c r="G80" s="8"/>
    </row>
    <row r="81" spans="1:7" ht="15.75" x14ac:dyDescent="0.25">
      <c r="A81" s="7">
        <v>77</v>
      </c>
      <c r="B81" s="18" t="s">
        <v>20</v>
      </c>
      <c r="C81" s="19">
        <v>59</v>
      </c>
      <c r="D81" s="18"/>
      <c r="E81" s="18" t="s">
        <v>34</v>
      </c>
      <c r="F81" s="1"/>
      <c r="G81" s="8"/>
    </row>
    <row r="82" spans="1:7" ht="15.75" x14ac:dyDescent="0.25">
      <c r="A82" s="7">
        <v>78</v>
      </c>
      <c r="B82" s="18" t="s">
        <v>23</v>
      </c>
      <c r="C82" s="19">
        <f>20+20</f>
        <v>40</v>
      </c>
      <c r="D82" s="18"/>
      <c r="E82" s="18" t="s">
        <v>34</v>
      </c>
      <c r="F82" s="1"/>
      <c r="G82" s="8"/>
    </row>
    <row r="83" spans="1:7" ht="15.75" x14ac:dyDescent="0.25">
      <c r="A83" s="7">
        <v>79</v>
      </c>
      <c r="B83" s="18" t="s">
        <v>108</v>
      </c>
      <c r="C83" s="19">
        <v>40</v>
      </c>
      <c r="D83" s="18"/>
      <c r="E83" s="18" t="s">
        <v>34</v>
      </c>
      <c r="F83" s="1"/>
      <c r="G83" s="8"/>
    </row>
    <row r="84" spans="1:7" ht="15.75" x14ac:dyDescent="0.25">
      <c r="A84" s="7">
        <v>80</v>
      </c>
      <c r="B84" s="18" t="s">
        <v>13</v>
      </c>
      <c r="C84" s="19">
        <v>20</v>
      </c>
      <c r="D84" s="18"/>
      <c r="E84" s="18" t="s">
        <v>34</v>
      </c>
      <c r="F84" s="1"/>
      <c r="G84" s="8"/>
    </row>
    <row r="85" spans="1:7" ht="15.75" x14ac:dyDescent="0.25">
      <c r="A85" s="7">
        <v>81</v>
      </c>
      <c r="B85" s="18" t="s">
        <v>22</v>
      </c>
      <c r="C85" s="19">
        <f>90+20</f>
        <v>110</v>
      </c>
      <c r="D85" s="18"/>
      <c r="E85" s="18" t="s">
        <v>34</v>
      </c>
      <c r="F85" s="1"/>
      <c r="G85" s="8"/>
    </row>
    <row r="86" spans="1:7" ht="15.75" x14ac:dyDescent="0.25">
      <c r="A86" s="7">
        <v>82</v>
      </c>
      <c r="B86" s="18" t="s">
        <v>16</v>
      </c>
      <c r="C86" s="19">
        <v>165</v>
      </c>
      <c r="D86" s="18"/>
      <c r="E86" s="18" t="s">
        <v>34</v>
      </c>
      <c r="F86" s="1"/>
      <c r="G86" s="8"/>
    </row>
    <row r="87" spans="1:7" ht="15.75" x14ac:dyDescent="0.25">
      <c r="A87" s="7">
        <v>83</v>
      </c>
      <c r="B87" s="18" t="s">
        <v>111</v>
      </c>
      <c r="C87" s="19">
        <v>3</v>
      </c>
      <c r="D87" s="18"/>
      <c r="E87" s="18" t="s">
        <v>34</v>
      </c>
      <c r="F87" s="1"/>
      <c r="G87" s="8"/>
    </row>
    <row r="88" spans="1:7" ht="15.75" x14ac:dyDescent="0.25">
      <c r="A88" s="7">
        <v>84</v>
      </c>
      <c r="B88" s="18" t="s">
        <v>4</v>
      </c>
      <c r="C88" s="19">
        <f>60+20</f>
        <v>80</v>
      </c>
      <c r="D88" s="18"/>
      <c r="E88" s="18" t="s">
        <v>34</v>
      </c>
      <c r="F88" s="1"/>
      <c r="G88" s="8"/>
    </row>
    <row r="89" spans="1:7" ht="15.75" x14ac:dyDescent="0.25">
      <c r="A89" s="7">
        <v>85</v>
      </c>
      <c r="B89" s="18" t="s">
        <v>5</v>
      </c>
      <c r="C89" s="19">
        <v>140</v>
      </c>
      <c r="D89" s="18"/>
      <c r="E89" s="18" t="s">
        <v>34</v>
      </c>
      <c r="F89" s="1"/>
      <c r="G89" s="8"/>
    </row>
    <row r="90" spans="1:7" ht="15.75" x14ac:dyDescent="0.25">
      <c r="A90" s="7">
        <v>86</v>
      </c>
      <c r="B90" s="18" t="s">
        <v>80</v>
      </c>
      <c r="C90" s="19">
        <v>144</v>
      </c>
      <c r="D90" s="18"/>
      <c r="E90" s="18" t="s">
        <v>34</v>
      </c>
      <c r="F90" s="1"/>
      <c r="G90" s="8"/>
    </row>
    <row r="91" spans="1:7" ht="15.75" x14ac:dyDescent="0.25">
      <c r="A91" s="7">
        <v>87</v>
      </c>
      <c r="B91" s="18" t="s">
        <v>81</v>
      </c>
      <c r="C91" s="19">
        <v>91</v>
      </c>
      <c r="D91" s="18"/>
      <c r="E91" s="18" t="s">
        <v>34</v>
      </c>
      <c r="F91" s="1"/>
      <c r="G91" s="8"/>
    </row>
    <row r="92" spans="1:7" ht="15.75" x14ac:dyDescent="0.25">
      <c r="A92" s="7">
        <v>88</v>
      </c>
      <c r="B92" s="18" t="s">
        <v>14</v>
      </c>
      <c r="C92" s="19">
        <v>30</v>
      </c>
      <c r="D92" s="18"/>
      <c r="E92" s="18" t="s">
        <v>82</v>
      </c>
      <c r="F92" s="1"/>
      <c r="G92" s="8"/>
    </row>
    <row r="93" spans="1:7" ht="15.75" x14ac:dyDescent="0.25">
      <c r="A93" s="7">
        <v>89</v>
      </c>
      <c r="B93" s="18" t="s">
        <v>114</v>
      </c>
      <c r="C93" s="19">
        <v>60</v>
      </c>
      <c r="D93" s="18"/>
      <c r="E93" s="18" t="s">
        <v>34</v>
      </c>
      <c r="F93" s="1"/>
      <c r="G93" s="8"/>
    </row>
    <row r="94" spans="1:7" ht="15.75" x14ac:dyDescent="0.25">
      <c r="A94" s="7">
        <v>90</v>
      </c>
      <c r="B94" s="18" t="s">
        <v>125</v>
      </c>
      <c r="C94" s="19">
        <v>15</v>
      </c>
      <c r="D94" s="18"/>
      <c r="E94" s="18" t="s">
        <v>34</v>
      </c>
      <c r="F94" s="1"/>
      <c r="G94" s="8"/>
    </row>
    <row r="95" spans="1:7" ht="15.75" x14ac:dyDescent="0.25">
      <c r="A95" s="7">
        <v>91</v>
      </c>
      <c r="B95" s="18" t="s">
        <v>112</v>
      </c>
      <c r="C95" s="19">
        <v>20</v>
      </c>
      <c r="D95" s="18"/>
      <c r="E95" s="18" t="s">
        <v>34</v>
      </c>
      <c r="F95" s="1"/>
      <c r="G95" s="8"/>
    </row>
    <row r="96" spans="1:7" ht="15.75" x14ac:dyDescent="0.25">
      <c r="A96" s="7">
        <v>92</v>
      </c>
      <c r="B96" s="18" t="s">
        <v>115</v>
      </c>
      <c r="C96" s="19">
        <v>3</v>
      </c>
      <c r="D96" s="18"/>
      <c r="E96" s="18" t="s">
        <v>34</v>
      </c>
      <c r="F96" s="1"/>
      <c r="G96" s="8"/>
    </row>
    <row r="97" spans="1:7" ht="15.75" x14ac:dyDescent="0.25">
      <c r="A97" s="7">
        <v>93</v>
      </c>
      <c r="B97" s="18" t="s">
        <v>6</v>
      </c>
      <c r="C97" s="19">
        <v>10</v>
      </c>
      <c r="D97" s="18"/>
      <c r="E97" s="18" t="s">
        <v>82</v>
      </c>
      <c r="F97" s="1"/>
      <c r="G97" s="8"/>
    </row>
    <row r="98" spans="1:7" ht="15.75" x14ac:dyDescent="0.25">
      <c r="A98" s="7">
        <v>94</v>
      </c>
      <c r="B98" s="18" t="s">
        <v>121</v>
      </c>
      <c r="C98" s="19">
        <v>2</v>
      </c>
      <c r="D98" s="18"/>
      <c r="E98" s="18" t="s">
        <v>34</v>
      </c>
      <c r="F98" s="1"/>
      <c r="G98" s="8"/>
    </row>
    <row r="99" spans="1:7" ht="15.75" x14ac:dyDescent="0.25">
      <c r="A99" s="7">
        <v>95</v>
      </c>
      <c r="B99" s="18" t="s">
        <v>90</v>
      </c>
      <c r="C99" s="19">
        <f>20+5</f>
        <v>25</v>
      </c>
      <c r="D99" s="18"/>
      <c r="E99" s="18" t="s">
        <v>82</v>
      </c>
      <c r="F99" s="1"/>
      <c r="G99" s="8"/>
    </row>
    <row r="100" spans="1:7" ht="15.75" x14ac:dyDescent="0.25">
      <c r="A100" s="7">
        <v>96</v>
      </c>
      <c r="B100" s="18" t="s">
        <v>91</v>
      </c>
      <c r="C100" s="19">
        <v>265</v>
      </c>
      <c r="D100" s="18"/>
      <c r="E100" s="18" t="s">
        <v>82</v>
      </c>
      <c r="F100" s="1"/>
      <c r="G100" s="8"/>
    </row>
    <row r="101" spans="1:7" ht="15.75" x14ac:dyDescent="0.25">
      <c r="A101" s="7">
        <v>97</v>
      </c>
      <c r="B101" s="18" t="s">
        <v>7</v>
      </c>
      <c r="C101" s="19">
        <v>25</v>
      </c>
      <c r="D101" s="18"/>
      <c r="E101" s="18" t="s">
        <v>82</v>
      </c>
      <c r="F101" s="1"/>
      <c r="G101" s="8"/>
    </row>
    <row r="102" spans="1:7" ht="15.75" x14ac:dyDescent="0.25">
      <c r="A102" s="7">
        <v>98</v>
      </c>
      <c r="B102" s="18" t="s">
        <v>25</v>
      </c>
      <c r="C102" s="19">
        <v>10</v>
      </c>
      <c r="D102" s="18"/>
      <c r="E102" s="18" t="s">
        <v>82</v>
      </c>
      <c r="F102" s="1"/>
      <c r="G102" s="8"/>
    </row>
    <row r="103" spans="1:7" ht="15.75" x14ac:dyDescent="0.25">
      <c r="A103" s="7">
        <v>99</v>
      </c>
      <c r="B103" s="18" t="s">
        <v>116</v>
      </c>
      <c r="C103" s="19">
        <v>1</v>
      </c>
      <c r="D103" s="18"/>
      <c r="E103" s="18" t="s">
        <v>34</v>
      </c>
      <c r="F103" s="1"/>
      <c r="G103" s="8"/>
    </row>
    <row r="104" spans="1:7" ht="15.75" x14ac:dyDescent="0.25">
      <c r="A104" s="7">
        <v>100</v>
      </c>
      <c r="B104" s="18" t="s">
        <v>89</v>
      </c>
      <c r="C104" s="19">
        <f>65+10</f>
        <v>75</v>
      </c>
      <c r="D104" s="18"/>
      <c r="E104" s="18" t="s">
        <v>82</v>
      </c>
      <c r="F104" s="1"/>
      <c r="G104" s="8"/>
    </row>
    <row r="105" spans="1:7" ht="15.75" x14ac:dyDescent="0.25">
      <c r="A105" s="7">
        <v>101</v>
      </c>
      <c r="B105" s="18" t="s">
        <v>92</v>
      </c>
      <c r="C105" s="19">
        <v>5</v>
      </c>
      <c r="D105" s="18"/>
      <c r="E105" s="18" t="s">
        <v>82</v>
      </c>
      <c r="F105" s="1"/>
      <c r="G105" s="8"/>
    </row>
    <row r="106" spans="1:7" ht="15.75" x14ac:dyDescent="0.25">
      <c r="A106" s="7">
        <v>102</v>
      </c>
      <c r="B106" s="18" t="s">
        <v>21</v>
      </c>
      <c r="C106" s="19">
        <f>5+20</f>
        <v>25</v>
      </c>
      <c r="D106" s="18"/>
      <c r="E106" s="18" t="s">
        <v>82</v>
      </c>
      <c r="F106" s="1"/>
      <c r="G106" s="8"/>
    </row>
    <row r="107" spans="1:7" ht="15.75" x14ac:dyDescent="0.25">
      <c r="A107" s="7">
        <v>103</v>
      </c>
      <c r="B107" s="18" t="s">
        <v>117</v>
      </c>
      <c r="C107" s="19">
        <v>8</v>
      </c>
      <c r="D107" s="18"/>
      <c r="E107" s="18" t="s">
        <v>34</v>
      </c>
      <c r="F107" s="1"/>
      <c r="G107" s="8"/>
    </row>
    <row r="108" spans="1:7" ht="15.75" x14ac:dyDescent="0.25">
      <c r="A108" s="7">
        <v>104</v>
      </c>
      <c r="B108" s="18" t="s">
        <v>109</v>
      </c>
      <c r="C108" s="19">
        <v>1</v>
      </c>
      <c r="D108" s="18"/>
      <c r="E108" s="18" t="s">
        <v>34</v>
      </c>
      <c r="F108" s="1"/>
      <c r="G108" s="8"/>
    </row>
    <row r="109" spans="1:7" ht="15.75" x14ac:dyDescent="0.25">
      <c r="A109" s="7">
        <v>105</v>
      </c>
      <c r="B109" s="18" t="s">
        <v>8</v>
      </c>
      <c r="C109" s="19">
        <f>20+10</f>
        <v>30</v>
      </c>
      <c r="D109" s="18"/>
      <c r="E109" s="18" t="s">
        <v>82</v>
      </c>
      <c r="F109" s="1"/>
      <c r="G109" s="8"/>
    </row>
    <row r="110" spans="1:7" ht="15.75" x14ac:dyDescent="0.25">
      <c r="A110" s="7">
        <v>106</v>
      </c>
      <c r="B110" s="18" t="s">
        <v>26</v>
      </c>
      <c r="C110" s="19">
        <v>5</v>
      </c>
      <c r="D110" s="18"/>
      <c r="E110" s="18" t="s">
        <v>34</v>
      </c>
      <c r="F110" s="1"/>
      <c r="G110" s="8"/>
    </row>
    <row r="111" spans="1:7" ht="15.75" x14ac:dyDescent="0.25">
      <c r="A111" s="7">
        <v>107</v>
      </c>
      <c r="B111" s="18" t="s">
        <v>18</v>
      </c>
      <c r="C111" s="19">
        <f>55+10</f>
        <v>65</v>
      </c>
      <c r="D111" s="18"/>
      <c r="E111" s="18" t="s">
        <v>34</v>
      </c>
      <c r="F111" s="1"/>
      <c r="G111" s="8"/>
    </row>
    <row r="112" spans="1:7" ht="15.75" x14ac:dyDescent="0.25">
      <c r="A112" s="7">
        <v>108</v>
      </c>
      <c r="B112" s="18" t="s">
        <v>19</v>
      </c>
      <c r="C112" s="19">
        <v>57</v>
      </c>
      <c r="D112" s="18"/>
      <c r="E112" s="18" t="s">
        <v>34</v>
      </c>
      <c r="F112" s="1"/>
      <c r="G112" s="8"/>
    </row>
    <row r="113" spans="1:7" ht="16.5" thickBot="1" x14ac:dyDescent="0.3">
      <c r="A113" s="7">
        <v>109</v>
      </c>
      <c r="B113" s="20" t="s">
        <v>9</v>
      </c>
      <c r="C113" s="21">
        <v>30</v>
      </c>
      <c r="D113" s="20"/>
      <c r="E113" s="20" t="s">
        <v>34</v>
      </c>
      <c r="F113" s="9"/>
      <c r="G113" s="10"/>
    </row>
    <row r="114" spans="1:7" ht="15.75" x14ac:dyDescent="0.25">
      <c r="A114" s="27">
        <v>110</v>
      </c>
      <c r="B114" s="22" t="s">
        <v>118</v>
      </c>
      <c r="C114" s="23">
        <v>10</v>
      </c>
      <c r="D114" s="24"/>
      <c r="E114" s="25" t="s">
        <v>34</v>
      </c>
    </row>
    <row r="115" spans="1:7" ht="15.75" x14ac:dyDescent="0.25">
      <c r="A115" s="27">
        <v>111</v>
      </c>
      <c r="B115" s="22" t="s">
        <v>119</v>
      </c>
      <c r="C115" s="23">
        <v>1</v>
      </c>
      <c r="D115" s="24"/>
      <c r="E115" s="25" t="s">
        <v>34</v>
      </c>
    </row>
    <row r="116" spans="1:7" ht="15.75" x14ac:dyDescent="0.25">
      <c r="A116" s="27">
        <v>112</v>
      </c>
      <c r="B116" s="22" t="s">
        <v>120</v>
      </c>
      <c r="C116" s="23">
        <v>1</v>
      </c>
      <c r="D116" s="24"/>
      <c r="E116" s="25" t="s">
        <v>34</v>
      </c>
    </row>
    <row r="117" spans="1:7" ht="15.75" x14ac:dyDescent="0.25">
      <c r="B117" s="22"/>
      <c r="C117" s="23"/>
      <c r="D117" s="24"/>
      <c r="E117" s="25"/>
    </row>
  </sheetData>
  <mergeCells count="2">
    <mergeCell ref="C1:G1"/>
    <mergeCell ref="D2:G2"/>
  </mergeCells>
  <pageMargins left="0.25" right="0.25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Kocznur</dc:creator>
  <cp:lastModifiedBy>iswiatkiewicz</cp:lastModifiedBy>
  <cp:lastPrinted>2021-01-15T08:17:40Z</cp:lastPrinted>
  <dcterms:created xsi:type="dcterms:W3CDTF">2020-12-29T11:16:15Z</dcterms:created>
  <dcterms:modified xsi:type="dcterms:W3CDTF">2022-01-18T07:54:53Z</dcterms:modified>
</cp:coreProperties>
</file>