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2645" windowHeight="11310" activeTab="1"/>
  </bookViews>
  <sheets>
    <sheet name="Strona 1" sheetId="1" r:id="rId1"/>
    <sheet name="Strona 2" sheetId="2" r:id="rId2"/>
  </sheets>
  <definedNames>
    <definedName name="_xlnm.Print_Area" localSheetId="0">'Strona 1'!$B$2:$J$40</definedName>
    <definedName name="_xlnm.Print_Area" localSheetId="1">'Strona 2'!$B$2:$K$38</definedName>
  </definedNames>
  <calcPr fullCalcOnLoad="1"/>
</workbook>
</file>

<file path=xl/sharedStrings.xml><?xml version="1.0" encoding="utf-8"?>
<sst xmlns="http://schemas.openxmlformats.org/spreadsheetml/2006/main" count="94" uniqueCount="75">
  <si>
    <t>Numer identyfikacyjny REGON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</si>
  <si>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</si>
  <si>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</si>
  <si>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</si>
  <si>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</si>
  <si>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</si>
  <si>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</si>
  <si>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</si>
  <si>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</si>
  <si>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</si>
  <si>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</si>
  <si>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</si>
  <si>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</si>
  <si>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</si>
  <si>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</si>
  <si>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</si>
  <si>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</si>
  <si>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</si>
  <si>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</si>
  <si>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</si>
  <si>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</si>
  <si>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</si>
  <si>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</si>
  <si>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</si>
  <si>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</si>
  <si>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</si>
  <si>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</si>
  <si>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</si>
  <si>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</si>
  <si>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</si>
  <si>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</si>
  <si>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</si>
  <si>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</si>
  <si>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</si>
  <si>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</si>
  <si>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</si>
  <si>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</si>
  <si>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</si>
  <si>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</si>
  <si>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</si>
  <si>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</si>
  <si>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</si>
  <si>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</si>
  <si>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</si>
  <si>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</si>
  <si>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</si>
  <si>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</si>
  <si>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</si>
  <si>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</si>
  <si>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</si>
  <si>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</si>
  <si>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</si>
  <si>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</si>
  <si>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</si>
  <si>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</si>
  <si>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</si>
  <si>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</si>
  <si>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</si>
  <si>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</si>
  <si>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</si>
  <si>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L.</t>
  </si>
  <si>
    <t>Podatek dochodowy</t>
  </si>
  <si>
    <t>Zysk (strata) z działalności podstawowej (A-B)</t>
  </si>
  <si>
    <t>Zysk (strata) brutto (F+G−H)</t>
  </si>
  <si>
    <t>Koszty inwestycji finansowanych ze środków własnych samorządowych zakładów budżetowych i dochodów jednostek budżetowych gromadzonych na wydzielonym rachunku</t>
  </si>
  <si>
    <t xml:space="preserve"> J.</t>
  </si>
  <si>
    <t xml:space="preserve"> K.
</t>
  </si>
  <si>
    <t>Pozostałe obowiązkowe zmniejszenia zysku 
(zwiększenia straty)</t>
  </si>
  <si>
    <t>Zysk (strata) netto (I-J-K)</t>
  </si>
  <si>
    <t>Szkoła Podstawowa Nr 30                          im.Marii Zientary-Malewskiej                      10-699 Olsztyn, ul.Pieczewska 10</t>
  </si>
  <si>
    <t>001279330</t>
  </si>
  <si>
    <t>PREZYDENT OLSZTYNA        Adresat</t>
  </si>
  <si>
    <t>RACHUNEK ZYSKÓW I STRAT JEDNOSTKI BUDŻETOWEJ LUB SAMORZĄDOWEGO ZAKŁADU BUDŻETOWEGO (WARIANT PORÓWNAWCZY)                                                                 063</t>
  </si>
  <si>
    <t>31.12.2019</t>
  </si>
  <si>
    <t>2020.03.30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</si>
</sst>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#,##0.00\ &quot;zł&quot;"/>
    <numFmt numFmtId="166" formatCode="#,##0.00\ _z_ł"/>
  </numFmts>
  <fonts count="49">
    <font>
      <sz val="12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>
      <alignment horizontal="left" vertical="top"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3" xfId="0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 indent="1"/>
    </xf>
    <xf numFmtId="49" fontId="10" fillId="0" borderId="13" xfId="0" applyNumberFormat="1" applyFont="1" applyFill="1" applyBorder="1" applyAlignment="1">
      <alignment horizontal="left" vertical="center" indent="2"/>
    </xf>
    <xf numFmtId="49" fontId="10" fillId="0" borderId="19" xfId="0" applyNumberFormat="1" applyFont="1" applyFill="1" applyBorder="1" applyAlignment="1">
      <alignment horizontal="left" vertical="center" indent="1"/>
    </xf>
    <xf numFmtId="49" fontId="10" fillId="0" borderId="20" xfId="0" applyNumberFormat="1" applyFont="1" applyFill="1" applyBorder="1" applyAlignment="1">
      <alignment horizontal="left" vertical="center" indent="1"/>
    </xf>
    <xf numFmtId="49" fontId="10" fillId="0" borderId="21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top"/>
    </xf>
    <xf numFmtId="49" fontId="10" fillId="0" borderId="21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24" xfId="0" applyBorder="1" applyAlignment="1">
      <alignment horizontal="center" vertical="center"/>
    </xf>
    <xf numFmtId="49" fontId="10" fillId="0" borderId="19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6" fontId="4" fillId="0" borderId="19" xfId="0" applyNumberFormat="1" applyFont="1" applyFill="1" applyBorder="1" applyAlignment="1" applyProtection="1">
      <alignment horizontal="right" vertical="center"/>
      <protection/>
    </xf>
    <xf numFmtId="166" fontId="4" fillId="0" borderId="22" xfId="0" applyNumberFormat="1" applyFont="1" applyBorder="1" applyAlignment="1" applyProtection="1">
      <alignment horizontal="right" vertical="center"/>
      <protection/>
    </xf>
    <xf numFmtId="166" fontId="4" fillId="0" borderId="20" xfId="0" applyNumberFormat="1" applyFont="1" applyBorder="1" applyAlignment="1" applyProtection="1">
      <alignment horizontal="right" vertical="center"/>
      <protection/>
    </xf>
    <xf numFmtId="166" fontId="4" fillId="33" borderId="20" xfId="0" applyNumberFormat="1" applyFont="1" applyFill="1" applyBorder="1" applyAlignment="1" applyProtection="1">
      <alignment horizontal="right" vertical="center"/>
      <protection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166" fontId="3" fillId="0" borderId="19" xfId="0" applyNumberFormat="1" applyFont="1" applyFill="1" applyBorder="1" applyAlignment="1" applyProtection="1">
      <alignment horizontal="right" vertical="center"/>
      <protection locked="0"/>
    </xf>
    <xf numFmtId="166" fontId="3" fillId="0" borderId="22" xfId="0" applyNumberFormat="1" applyFont="1" applyFill="1" applyBorder="1" applyAlignment="1" applyProtection="1">
      <alignment horizontal="right" vertical="center"/>
      <protection locked="0"/>
    </xf>
    <xf numFmtId="166" fontId="3" fillId="0" borderId="20" xfId="0" applyNumberFormat="1" applyFont="1" applyFill="1" applyBorder="1" applyAlignment="1" applyProtection="1">
      <alignment horizontal="right" vertical="center"/>
      <protection locked="0"/>
    </xf>
    <xf numFmtId="166" fontId="3" fillId="0" borderId="22" xfId="0" applyNumberFormat="1" applyFont="1" applyBorder="1" applyAlignment="1" applyProtection="1">
      <alignment horizontal="right" vertical="center"/>
      <protection locked="0"/>
    </xf>
    <xf numFmtId="166" fontId="3" fillId="0" borderId="20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166" fontId="3" fillId="0" borderId="21" xfId="0" applyNumberFormat="1" applyFont="1" applyFill="1" applyBorder="1" applyAlignment="1" applyProtection="1">
      <alignment horizontal="right" vertical="center"/>
      <protection locked="0"/>
    </xf>
    <xf numFmtId="166" fontId="3" fillId="0" borderId="15" xfId="0" applyNumberFormat="1" applyFont="1" applyBorder="1" applyAlignment="1" applyProtection="1">
      <alignment horizontal="right" vertical="center"/>
      <protection locked="0"/>
    </xf>
    <xf numFmtId="166" fontId="3" fillId="0" borderId="11" xfId="0" applyNumberFormat="1" applyFont="1" applyBorder="1" applyAlignment="1" applyProtection="1">
      <alignment horizontal="right" vertical="center"/>
      <protection locked="0"/>
    </xf>
    <xf numFmtId="166" fontId="3" fillId="0" borderId="13" xfId="0" applyNumberFormat="1" applyFont="1" applyBorder="1" applyAlignment="1" applyProtection="1">
      <alignment horizontal="right" vertical="center"/>
      <protection locked="0"/>
    </xf>
    <xf numFmtId="166" fontId="3" fillId="0" borderId="17" xfId="0" applyNumberFormat="1" applyFont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 applyProtection="1">
      <alignment horizontal="right" vertical="center"/>
      <protection locked="0"/>
    </xf>
    <xf numFmtId="49" fontId="10" fillId="0" borderId="16" xfId="0" applyNumberFormat="1" applyFont="1" applyFill="1" applyBorder="1" applyAlignment="1" applyProtection="1">
      <alignment horizontal="center" wrapText="1"/>
      <protection locked="0"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  <xf numFmtId="49" fontId="10" fillId="0" borderId="14" xfId="0" applyNumberFormat="1" applyFont="1" applyFill="1" applyBorder="1" applyAlignment="1" applyProtection="1">
      <alignment horizont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6" fontId="3" fillId="0" borderId="19" xfId="0" applyNumberFormat="1" applyFont="1" applyFill="1" applyBorder="1" applyAlignment="1" applyProtection="1">
      <alignment horizontal="right" vertical="center"/>
      <protection/>
    </xf>
    <xf numFmtId="166" fontId="3" fillId="0" borderId="20" xfId="0" applyNumberFormat="1" applyFont="1" applyFill="1" applyBorder="1" applyAlignment="1" applyProtection="1">
      <alignment horizontal="right" vertical="center"/>
      <protection/>
    </xf>
    <xf numFmtId="166" fontId="4" fillId="0" borderId="19" xfId="0" applyNumberFormat="1" applyFont="1" applyFill="1" applyBorder="1" applyAlignment="1" applyProtection="1">
      <alignment horizontal="right" vertical="center"/>
      <protection hidden="1"/>
    </xf>
    <xf numFmtId="166" fontId="4" fillId="0" borderId="22" xfId="0" applyNumberFormat="1" applyFont="1" applyBorder="1" applyAlignment="1" applyProtection="1">
      <alignment horizontal="right" vertical="center"/>
      <protection hidden="1"/>
    </xf>
    <xf numFmtId="166" fontId="4" fillId="0" borderId="20" xfId="0" applyNumberFormat="1" applyFont="1" applyBorder="1" applyAlignment="1" applyProtection="1">
      <alignment horizontal="right" vertical="center"/>
      <protection hidden="1"/>
    </xf>
    <xf numFmtId="166" fontId="4" fillId="33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22" xfId="0" applyBorder="1" applyAlignment="1">
      <alignment horizontal="left" vertical="center"/>
    </xf>
    <xf numFmtId="166" fontId="4" fillId="0" borderId="19" xfId="0" applyNumberFormat="1" applyFont="1" applyFill="1" applyBorder="1" applyAlignment="1" applyProtection="1">
      <alignment horizontal="right" vertical="center"/>
      <protection locked="0"/>
    </xf>
    <xf numFmtId="166" fontId="4" fillId="0" borderId="22" xfId="0" applyNumberFormat="1" applyFont="1" applyBorder="1" applyAlignment="1" applyProtection="1">
      <alignment horizontal="right" vertical="center"/>
      <protection locked="0"/>
    </xf>
    <xf numFmtId="166" fontId="4" fillId="0" borderId="20" xfId="0" applyNumberFormat="1" applyFont="1" applyBorder="1" applyAlignment="1" applyProtection="1">
      <alignment horizontal="right" vertical="center"/>
      <protection locked="0"/>
    </xf>
    <xf numFmtId="166" fontId="4" fillId="33" borderId="20" xfId="0" applyNumberFormat="1" applyFont="1" applyFill="1" applyBorder="1" applyAlignment="1" applyProtection="1">
      <alignment horizontal="right" vertical="center"/>
      <protection locked="0"/>
    </xf>
    <xf numFmtId="49" fontId="11" fillId="0" borderId="22" xfId="0" applyNumberFormat="1" applyFont="1" applyFill="1" applyBorder="1" applyAlignment="1">
      <alignment horizontal="left" vertical="center" wrapText="1"/>
    </xf>
    <xf numFmtId="166" fontId="3" fillId="0" borderId="22" xfId="0" applyNumberFormat="1" applyFont="1" applyBorder="1" applyAlignment="1" applyProtection="1">
      <alignment horizontal="right" vertical="center"/>
      <protection/>
    </xf>
    <xf numFmtId="166" fontId="3" fillId="0" borderId="20" xfId="0" applyNumberFormat="1" applyFont="1" applyBorder="1" applyAlignment="1" applyProtection="1">
      <alignment horizontal="right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166" fontId="4" fillId="0" borderId="20" xfId="0" applyNumberFormat="1" applyFont="1" applyFill="1" applyBorder="1" applyAlignment="1" applyProtection="1">
      <alignment horizontal="right" vertical="center"/>
      <protection/>
    </xf>
    <xf numFmtId="49" fontId="10" fillId="0" borderId="2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80"/>
  <sheetViews>
    <sheetView showGridLines="0" zoomScalePageLayoutView="0" workbookViewId="0" topLeftCell="A22">
      <selection activeCell="I36" sqref="I36"/>
    </sheetView>
  </sheetViews>
  <sheetFormatPr defaultColWidth="9.00390625" defaultRowHeight="15.75"/>
  <cols>
    <col min="1" max="1" width="2.125" style="2" customWidth="1"/>
    <col min="2" max="2" width="4.75390625" style="2" customWidth="1"/>
    <col min="3" max="3" width="26.875" style="2" customWidth="1"/>
    <col min="4" max="4" width="15.75390625" style="2" customWidth="1"/>
    <col min="5" max="5" width="11.125" style="2" customWidth="1"/>
    <col min="6" max="6" width="3.00390625" style="2" customWidth="1"/>
    <col min="7" max="7" width="2.00390625" style="2" customWidth="1"/>
    <col min="8" max="8" width="3.125" style="2" customWidth="1"/>
    <col min="9" max="9" width="18.875" style="2" customWidth="1"/>
    <col min="10" max="10" width="1.75390625" style="2" customWidth="1"/>
    <col min="11" max="11" width="2.125" style="2" customWidth="1"/>
    <col min="12" max="16384" width="9.00390625" style="2" customWidth="1"/>
  </cols>
  <sheetData>
    <row r="1" spans="1:11" ht="3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9" customFormat="1" ht="27" customHeight="1">
      <c r="A2" s="8"/>
      <c r="B2" s="50" t="s">
        <v>72</v>
      </c>
      <c r="C2" s="51"/>
      <c r="D2" s="51"/>
      <c r="E2" s="51"/>
      <c r="F2" s="51"/>
      <c r="G2" s="51"/>
      <c r="H2" s="51"/>
      <c r="I2" s="51"/>
      <c r="J2" s="51"/>
      <c r="K2" s="8"/>
    </row>
    <row r="3" spans="1:11" s="9" customFormat="1" ht="51.75" customHeight="1">
      <c r="A3" s="8"/>
      <c r="B3" s="52"/>
      <c r="C3" s="52"/>
      <c r="D3" s="52"/>
      <c r="E3" s="52"/>
      <c r="F3" s="52"/>
      <c r="G3" s="52"/>
      <c r="H3" s="52"/>
      <c r="I3" s="52"/>
      <c r="J3" s="52"/>
      <c r="K3" s="8"/>
    </row>
    <row r="4" spans="1:11" ht="15" customHeight="1">
      <c r="A4" s="1"/>
      <c r="B4" s="73" t="s">
        <v>5</v>
      </c>
      <c r="C4" s="74"/>
      <c r="D4" s="80" t="s">
        <v>10</v>
      </c>
      <c r="E4" s="81"/>
      <c r="F4" s="82"/>
      <c r="G4" s="86"/>
      <c r="H4" s="87"/>
      <c r="I4" s="87"/>
      <c r="J4" s="88"/>
      <c r="K4" s="1"/>
    </row>
    <row r="5" spans="1:11" ht="13.5" customHeight="1">
      <c r="A5" s="1"/>
      <c r="B5" s="75" t="s">
        <v>69</v>
      </c>
      <c r="C5" s="76"/>
      <c r="D5" s="83"/>
      <c r="E5" s="84"/>
      <c r="F5" s="85"/>
      <c r="G5" s="95" t="s">
        <v>71</v>
      </c>
      <c r="H5" s="96"/>
      <c r="I5" s="96"/>
      <c r="J5" s="97"/>
      <c r="K5" s="1"/>
    </row>
    <row r="6" spans="1:11" ht="13.5" customHeight="1">
      <c r="A6" s="1"/>
      <c r="B6" s="77"/>
      <c r="C6" s="76"/>
      <c r="D6" s="83"/>
      <c r="E6" s="84"/>
      <c r="F6" s="85"/>
      <c r="G6" s="95"/>
      <c r="H6" s="96"/>
      <c r="I6" s="96"/>
      <c r="J6" s="97"/>
      <c r="K6" s="1"/>
    </row>
    <row r="7" spans="1:11" ht="13.5" customHeight="1">
      <c r="A7" s="1"/>
      <c r="B7" s="77"/>
      <c r="C7" s="76"/>
      <c r="D7" s="83"/>
      <c r="E7" s="84"/>
      <c r="F7" s="85"/>
      <c r="G7" s="95"/>
      <c r="H7" s="96"/>
      <c r="I7" s="96"/>
      <c r="J7" s="97"/>
      <c r="K7" s="1"/>
    </row>
    <row r="8" spans="1:11" ht="35.25" customHeight="1">
      <c r="A8" s="1"/>
      <c r="B8" s="78"/>
      <c r="C8" s="79"/>
      <c r="D8" s="83"/>
      <c r="E8" s="84"/>
      <c r="F8" s="85"/>
      <c r="G8" s="95"/>
      <c r="H8" s="96"/>
      <c r="I8" s="96"/>
      <c r="J8" s="97"/>
      <c r="K8" s="1"/>
    </row>
    <row r="9" spans="1:11" ht="13.5" customHeight="1">
      <c r="A9" s="1"/>
      <c r="B9" s="73" t="s">
        <v>0</v>
      </c>
      <c r="C9" s="74"/>
      <c r="D9" s="37" t="s">
        <v>7</v>
      </c>
      <c r="E9" s="10" t="s">
        <v>73</v>
      </c>
      <c r="F9" s="16" t="s">
        <v>8</v>
      </c>
      <c r="G9" s="95"/>
      <c r="H9" s="96"/>
      <c r="I9" s="96"/>
      <c r="J9" s="97"/>
      <c r="K9" s="1"/>
    </row>
    <row r="10" spans="1:11" ht="19.5" customHeight="1">
      <c r="A10" s="1"/>
      <c r="B10" s="103" t="s">
        <v>70</v>
      </c>
      <c r="C10" s="104"/>
      <c r="D10" s="13"/>
      <c r="E10" s="14"/>
      <c r="F10" s="15"/>
      <c r="G10" s="19"/>
      <c r="H10" s="47"/>
      <c r="I10" s="47"/>
      <c r="J10" s="21"/>
      <c r="K10" s="1"/>
    </row>
    <row r="11" spans="1:12" ht="19.5" customHeight="1">
      <c r="A11" s="1"/>
      <c r="B11" s="100"/>
      <c r="C11" s="101"/>
      <c r="D11" s="102"/>
      <c r="E11" s="98" t="s">
        <v>9</v>
      </c>
      <c r="F11" s="107"/>
      <c r="G11" s="107"/>
      <c r="H11" s="108"/>
      <c r="I11" s="98" t="s">
        <v>6</v>
      </c>
      <c r="J11" s="17"/>
      <c r="K11" s="1"/>
      <c r="L11" s="12" t="s">
        <v>4</v>
      </c>
    </row>
    <row r="12" spans="1:11" ht="19.5" customHeight="1">
      <c r="A12" s="1"/>
      <c r="B12" s="70"/>
      <c r="C12" s="71"/>
      <c r="D12" s="72"/>
      <c r="E12" s="99"/>
      <c r="F12" s="109"/>
      <c r="G12" s="109"/>
      <c r="H12" s="110"/>
      <c r="I12" s="99"/>
      <c r="J12" s="18"/>
      <c r="K12" s="1"/>
    </row>
    <row r="13" spans="1:11" ht="25.5" customHeight="1">
      <c r="A13" s="1"/>
      <c r="B13" s="34" t="s">
        <v>11</v>
      </c>
      <c r="C13" s="22" t="s">
        <v>14</v>
      </c>
      <c r="D13" s="23"/>
      <c r="E13" s="59">
        <f>IF(AND(E14="",E15="",E17="",E18="",E19="",E20=""),"",SUM(E14,E15,E17,E18,E19,E20))</f>
        <v>319208.29000000004</v>
      </c>
      <c r="F13" s="60"/>
      <c r="G13" s="60"/>
      <c r="H13" s="61"/>
      <c r="I13" s="59">
        <f>IF(AND(I14="",I15="",I17="",I18="",I19="",I20=""),"",SUM(I14,I15,I17,I18,I19,I20))</f>
        <v>323561.76999999996</v>
      </c>
      <c r="J13" s="62"/>
      <c r="K13" s="1"/>
    </row>
    <row r="14" spans="1:11" ht="25.5" customHeight="1">
      <c r="A14" s="1"/>
      <c r="B14" s="35" t="s">
        <v>13</v>
      </c>
      <c r="C14" s="29" t="s">
        <v>12</v>
      </c>
      <c r="D14" s="24"/>
      <c r="E14" s="65">
        <v>12310.09</v>
      </c>
      <c r="F14" s="68"/>
      <c r="G14" s="68"/>
      <c r="H14" s="69"/>
      <c r="I14" s="65">
        <v>17336.35</v>
      </c>
      <c r="J14" s="67"/>
      <c r="K14" s="1"/>
    </row>
    <row r="15" spans="1:11" ht="15" customHeight="1">
      <c r="A15" s="1"/>
      <c r="B15" s="28" t="s">
        <v>15</v>
      </c>
      <c r="C15" s="105" t="s">
        <v>16</v>
      </c>
      <c r="D15" s="106"/>
      <c r="E15" s="89"/>
      <c r="F15" s="93"/>
      <c r="G15" s="93"/>
      <c r="H15" s="90"/>
      <c r="I15" s="89"/>
      <c r="J15" s="90"/>
      <c r="K15" s="1"/>
    </row>
    <row r="16" spans="1:11" ht="15" customHeight="1">
      <c r="A16" s="1"/>
      <c r="B16" s="20"/>
      <c r="C16" s="30" t="s">
        <v>17</v>
      </c>
      <c r="D16" s="25"/>
      <c r="E16" s="91"/>
      <c r="F16" s="94"/>
      <c r="G16" s="94"/>
      <c r="H16" s="92"/>
      <c r="I16" s="91"/>
      <c r="J16" s="92"/>
      <c r="K16" s="1"/>
    </row>
    <row r="17" spans="1:11" ht="25.5" customHeight="1">
      <c r="A17" s="1"/>
      <c r="B17" s="31" t="s">
        <v>18</v>
      </c>
      <c r="C17" s="63" t="s">
        <v>19</v>
      </c>
      <c r="D17" s="64"/>
      <c r="E17" s="65"/>
      <c r="F17" s="68"/>
      <c r="G17" s="68"/>
      <c r="H17" s="69"/>
      <c r="I17" s="65"/>
      <c r="J17" s="67"/>
      <c r="K17" s="1"/>
    </row>
    <row r="18" spans="1:11" ht="25.5" customHeight="1">
      <c r="A18" s="1"/>
      <c r="B18" s="33" t="s">
        <v>21</v>
      </c>
      <c r="C18" s="63" t="s">
        <v>20</v>
      </c>
      <c r="D18" s="64"/>
      <c r="E18" s="65"/>
      <c r="F18" s="68"/>
      <c r="G18" s="68"/>
      <c r="H18" s="69"/>
      <c r="I18" s="65"/>
      <c r="J18" s="67"/>
      <c r="K18" s="1"/>
    </row>
    <row r="19" spans="1:11" ht="25.5" customHeight="1">
      <c r="A19" s="1"/>
      <c r="B19" s="33" t="s">
        <v>22</v>
      </c>
      <c r="C19" s="63" t="s">
        <v>25</v>
      </c>
      <c r="D19" s="64"/>
      <c r="E19" s="65"/>
      <c r="F19" s="68"/>
      <c r="G19" s="68"/>
      <c r="H19" s="69"/>
      <c r="I19" s="65"/>
      <c r="J19" s="67"/>
      <c r="K19" s="1"/>
    </row>
    <row r="20" spans="1:11" ht="25.5" customHeight="1">
      <c r="A20" s="1"/>
      <c r="B20" s="33" t="s">
        <v>23</v>
      </c>
      <c r="C20" s="63" t="s">
        <v>24</v>
      </c>
      <c r="D20" s="64"/>
      <c r="E20" s="65">
        <v>306898.2</v>
      </c>
      <c r="F20" s="68"/>
      <c r="G20" s="68"/>
      <c r="H20" s="69"/>
      <c r="I20" s="65">
        <v>306225.42</v>
      </c>
      <c r="J20" s="67"/>
      <c r="K20" s="1"/>
    </row>
    <row r="21" spans="1:11" ht="25.5" customHeight="1">
      <c r="A21" s="1"/>
      <c r="B21" s="34" t="s">
        <v>26</v>
      </c>
      <c r="C21" s="57" t="s">
        <v>27</v>
      </c>
      <c r="D21" s="58"/>
      <c r="E21" s="59">
        <f>IF(AND(E22="",E23="",E24="",E25="",E26="",E27="",E28="",E29="",E30="",E31=""),"",SUM(E22,E23,E24,E25,E26,E27,E28,E29,E30,E31))</f>
        <v>10252318.37</v>
      </c>
      <c r="F21" s="60"/>
      <c r="G21" s="60"/>
      <c r="H21" s="61"/>
      <c r="I21" s="59">
        <f>IF(AND(I22="",I23="",I24="",I25="",I26="",I27="",I28="",I29="",I30="",I31=""),"",SUM(I22,I23,I24,I25,I26,I27,I28,I29,I30,I31))</f>
        <v>11118842.64</v>
      </c>
      <c r="J21" s="62"/>
      <c r="K21" s="1"/>
    </row>
    <row r="22" spans="1:11" ht="25.5" customHeight="1">
      <c r="A22" s="1"/>
      <c r="B22" s="35" t="s">
        <v>13</v>
      </c>
      <c r="C22" s="32" t="s">
        <v>34</v>
      </c>
      <c r="D22" s="27"/>
      <c r="E22" s="65">
        <v>102527.2</v>
      </c>
      <c r="F22" s="66"/>
      <c r="G22" s="66"/>
      <c r="H22" s="67"/>
      <c r="I22" s="65">
        <v>103093.86</v>
      </c>
      <c r="J22" s="67"/>
      <c r="K22" s="1"/>
    </row>
    <row r="23" spans="1:11" ht="25.5" customHeight="1">
      <c r="A23" s="1"/>
      <c r="B23" s="35" t="s">
        <v>15</v>
      </c>
      <c r="C23" s="32" t="s">
        <v>35</v>
      </c>
      <c r="D23" s="27"/>
      <c r="E23" s="65">
        <v>1120585.28</v>
      </c>
      <c r="F23" s="66"/>
      <c r="G23" s="66"/>
      <c r="H23" s="67"/>
      <c r="I23" s="65">
        <v>994571.96</v>
      </c>
      <c r="J23" s="67"/>
      <c r="K23" s="1"/>
    </row>
    <row r="24" spans="1:11" ht="25.5" customHeight="1">
      <c r="A24" s="1"/>
      <c r="B24" s="31" t="s">
        <v>18</v>
      </c>
      <c r="C24" s="63" t="s">
        <v>36</v>
      </c>
      <c r="D24" s="64"/>
      <c r="E24" s="65">
        <v>422245.57</v>
      </c>
      <c r="F24" s="66"/>
      <c r="G24" s="66"/>
      <c r="H24" s="67"/>
      <c r="I24" s="65">
        <v>456186.8</v>
      </c>
      <c r="J24" s="67"/>
      <c r="K24" s="1"/>
    </row>
    <row r="25" spans="1:11" ht="25.5" customHeight="1">
      <c r="A25" s="1"/>
      <c r="B25" s="33" t="s">
        <v>21</v>
      </c>
      <c r="C25" s="63" t="s">
        <v>37</v>
      </c>
      <c r="D25" s="64"/>
      <c r="E25" s="65">
        <v>24939</v>
      </c>
      <c r="F25" s="66"/>
      <c r="G25" s="66"/>
      <c r="H25" s="67"/>
      <c r="I25" s="65">
        <v>25357.89</v>
      </c>
      <c r="J25" s="67"/>
      <c r="K25" s="1"/>
    </row>
    <row r="26" spans="1:11" ht="25.5" customHeight="1">
      <c r="A26" s="1"/>
      <c r="B26" s="33" t="s">
        <v>22</v>
      </c>
      <c r="C26" s="63" t="s">
        <v>38</v>
      </c>
      <c r="D26" s="64"/>
      <c r="E26" s="65">
        <v>6876229.38</v>
      </c>
      <c r="F26" s="66"/>
      <c r="G26" s="66"/>
      <c r="H26" s="67"/>
      <c r="I26" s="65">
        <v>7603970.38</v>
      </c>
      <c r="J26" s="67"/>
      <c r="K26" s="1"/>
    </row>
    <row r="27" spans="1:11" ht="25.5" customHeight="1">
      <c r="A27" s="1"/>
      <c r="B27" s="33" t="s">
        <v>23</v>
      </c>
      <c r="C27" s="63" t="s">
        <v>39</v>
      </c>
      <c r="D27" s="64"/>
      <c r="E27" s="65">
        <v>1701916.79</v>
      </c>
      <c r="F27" s="66"/>
      <c r="G27" s="66"/>
      <c r="H27" s="67"/>
      <c r="I27" s="65">
        <v>1932111.54</v>
      </c>
      <c r="J27" s="67"/>
      <c r="K27" s="1"/>
    </row>
    <row r="28" spans="1:11" ht="25.5" customHeight="1">
      <c r="A28" s="1"/>
      <c r="B28" s="33" t="s">
        <v>28</v>
      </c>
      <c r="C28" s="63" t="s">
        <v>40</v>
      </c>
      <c r="D28" s="64"/>
      <c r="E28" s="65">
        <v>1794.65</v>
      </c>
      <c r="F28" s="66"/>
      <c r="G28" s="66"/>
      <c r="H28" s="67"/>
      <c r="I28" s="65">
        <v>1239.71</v>
      </c>
      <c r="J28" s="67"/>
      <c r="K28" s="1"/>
    </row>
    <row r="29" spans="1:11" ht="25.5" customHeight="1">
      <c r="A29" s="1"/>
      <c r="B29" s="33" t="s">
        <v>29</v>
      </c>
      <c r="C29" s="63" t="s">
        <v>41</v>
      </c>
      <c r="D29" s="64"/>
      <c r="E29" s="65"/>
      <c r="F29" s="66"/>
      <c r="G29" s="66"/>
      <c r="H29" s="67"/>
      <c r="I29" s="65"/>
      <c r="J29" s="67"/>
      <c r="K29" s="1"/>
    </row>
    <row r="30" spans="1:11" ht="25.5" customHeight="1">
      <c r="A30" s="1"/>
      <c r="B30" s="33" t="s">
        <v>30</v>
      </c>
      <c r="C30" s="63" t="s">
        <v>42</v>
      </c>
      <c r="D30" s="64"/>
      <c r="E30" s="65">
        <v>2080.5</v>
      </c>
      <c r="F30" s="66"/>
      <c r="G30" s="66"/>
      <c r="H30" s="67"/>
      <c r="I30" s="65">
        <v>2310.5</v>
      </c>
      <c r="J30" s="67"/>
      <c r="K30" s="1"/>
    </row>
    <row r="31" spans="1:11" ht="25.5" customHeight="1">
      <c r="A31" s="1"/>
      <c r="B31" s="33" t="s">
        <v>31</v>
      </c>
      <c r="C31" s="63" t="s">
        <v>43</v>
      </c>
      <c r="D31" s="64"/>
      <c r="E31" s="65"/>
      <c r="F31" s="68"/>
      <c r="G31" s="68"/>
      <c r="H31" s="69"/>
      <c r="I31" s="65"/>
      <c r="J31" s="67"/>
      <c r="K31" s="1"/>
    </row>
    <row r="32" spans="1:11" ht="25.5" customHeight="1">
      <c r="A32" s="1"/>
      <c r="B32" s="34" t="s">
        <v>32</v>
      </c>
      <c r="C32" s="57" t="s">
        <v>62</v>
      </c>
      <c r="D32" s="58"/>
      <c r="E32" s="59">
        <f>IF(AND(E13="",E21=""),"",SUM(E13)-SUM(E21))</f>
        <v>-9933110.079999998</v>
      </c>
      <c r="F32" s="60"/>
      <c r="G32" s="60"/>
      <c r="H32" s="61"/>
      <c r="I32" s="59">
        <f>IF(AND(I13="",I21=""),"",SUM(I13)-SUM(I21))</f>
        <v>-10795280.870000001</v>
      </c>
      <c r="J32" s="62"/>
      <c r="K32" s="1"/>
    </row>
    <row r="33" spans="1:11" ht="25.5" customHeight="1">
      <c r="A33" s="1"/>
      <c r="B33" s="36" t="s">
        <v>33</v>
      </c>
      <c r="C33" s="57" t="s">
        <v>44</v>
      </c>
      <c r="D33" s="58"/>
      <c r="E33" s="59">
        <f>IF(AND('Strona 2'!F2="",'Strona 2'!F3="",'Strona 2'!F4=""),"",SUM('Strona 2'!F2,'Strona 2'!F3,'Strona 2'!F4))</f>
        <v>161642.74</v>
      </c>
      <c r="F33" s="60"/>
      <c r="G33" s="60"/>
      <c r="H33" s="61"/>
      <c r="I33" s="59">
        <f>IF(AND('Strona 2'!J2="",'Strona 2'!J3="",'Strona 2'!J4=""),"",SUM('Strona 2'!J2,'Strona 2'!J3,'Strona 2'!J4))</f>
        <v>278148.55</v>
      </c>
      <c r="J33" s="62"/>
      <c r="K33" s="1"/>
    </row>
    <row r="34" spans="1:11" s="9" customFormat="1" ht="12.75" customHeight="1">
      <c r="A34" s="8"/>
      <c r="B34" s="56"/>
      <c r="C34" s="56"/>
      <c r="D34" s="56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55"/>
      <c r="C39" s="55"/>
      <c r="D39" s="55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53"/>
      <c r="C40" s="53"/>
      <c r="D40" s="53"/>
      <c r="E40" s="53"/>
      <c r="F40" s="54"/>
      <c r="G40" s="54"/>
      <c r="H40" s="54"/>
      <c r="I40" s="54"/>
      <c r="J40" s="54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2:10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2:10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2:10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2:10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2:10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2:10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2:10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formatCells="0"/>
  <mergeCells count="71">
    <mergeCell ref="B11:D11"/>
    <mergeCell ref="B10:C10"/>
    <mergeCell ref="C20:D20"/>
    <mergeCell ref="E20:H20"/>
    <mergeCell ref="C15:D15"/>
    <mergeCell ref="C17:D17"/>
    <mergeCell ref="C18:D18"/>
    <mergeCell ref="C19:D19"/>
    <mergeCell ref="E17:H17"/>
    <mergeCell ref="E11:H12"/>
    <mergeCell ref="G4:J4"/>
    <mergeCell ref="I20:J20"/>
    <mergeCell ref="I13:J13"/>
    <mergeCell ref="I14:J14"/>
    <mergeCell ref="I15:J16"/>
    <mergeCell ref="E15:H16"/>
    <mergeCell ref="I19:J19"/>
    <mergeCell ref="I17:J17"/>
    <mergeCell ref="G5:J9"/>
    <mergeCell ref="I11:I12"/>
    <mergeCell ref="E13:H13"/>
    <mergeCell ref="E14:H14"/>
    <mergeCell ref="I21:J21"/>
    <mergeCell ref="E21:H21"/>
    <mergeCell ref="E18:H18"/>
    <mergeCell ref="I18:J18"/>
    <mergeCell ref="E19:H19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E27:H27"/>
    <mergeCell ref="C25:D25"/>
    <mergeCell ref="C26:D26"/>
    <mergeCell ref="E26:H26"/>
    <mergeCell ref="E22:H22"/>
    <mergeCell ref="E23:H23"/>
    <mergeCell ref="E24:H24"/>
    <mergeCell ref="E25:H25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C30:D30"/>
    <mergeCell ref="E30:H30"/>
    <mergeCell ref="I30:J30"/>
    <mergeCell ref="C31:D31"/>
    <mergeCell ref="E31:H31"/>
    <mergeCell ref="I31:J31"/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  <headerFooter alignWithMargins="0">
    <oddHeader>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L78"/>
  <sheetViews>
    <sheetView showGridLines="0" showRowColHeaders="0" tabSelected="1" zoomScalePageLayoutView="0" workbookViewId="0" topLeftCell="A8">
      <selection activeCell="J7" sqref="J7:K7"/>
    </sheetView>
  </sheetViews>
  <sheetFormatPr defaultColWidth="9.00390625" defaultRowHeight="15.75"/>
  <cols>
    <col min="1" max="1" width="2.125" style="2" customWidth="1"/>
    <col min="2" max="2" width="4.75390625" style="2" customWidth="1"/>
    <col min="3" max="3" width="16.875" style="2" customWidth="1"/>
    <col min="4" max="4" width="13.125" style="2" customWidth="1"/>
    <col min="5" max="5" width="12.75390625" style="2" customWidth="1"/>
    <col min="6" max="6" width="11.00390625" style="2" customWidth="1"/>
    <col min="7" max="7" width="3.00390625" style="2" customWidth="1"/>
    <col min="8" max="8" width="2.00390625" style="2" customWidth="1"/>
    <col min="9" max="9" width="3.125" style="2" customWidth="1"/>
    <col min="10" max="10" width="18.75390625" style="2" customWidth="1"/>
    <col min="11" max="11" width="1.75390625" style="2" customWidth="1"/>
    <col min="12" max="12" width="2.125" style="2" customWidth="1"/>
    <col min="13" max="16384" width="9.00390625" style="2" customWidth="1"/>
  </cols>
  <sheetData>
    <row r="1" spans="1:12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5" t="s">
        <v>13</v>
      </c>
      <c r="C2" s="29" t="s">
        <v>45</v>
      </c>
      <c r="D2" s="24"/>
      <c r="E2" s="26"/>
      <c r="F2" s="65"/>
      <c r="G2" s="68"/>
      <c r="H2" s="68"/>
      <c r="I2" s="69"/>
      <c r="J2" s="65"/>
      <c r="K2" s="67"/>
      <c r="L2" s="1"/>
    </row>
    <row r="3" spans="1:12" ht="25.5" customHeight="1">
      <c r="A3" s="1"/>
      <c r="B3" s="35" t="s">
        <v>15</v>
      </c>
      <c r="C3" s="63" t="s">
        <v>46</v>
      </c>
      <c r="D3" s="117"/>
      <c r="E3" s="58"/>
      <c r="F3" s="65"/>
      <c r="G3" s="68"/>
      <c r="H3" s="68"/>
      <c r="I3" s="69"/>
      <c r="J3" s="65"/>
      <c r="K3" s="67"/>
      <c r="L3" s="1"/>
    </row>
    <row r="4" spans="1:12" ht="25.5" customHeight="1">
      <c r="A4" s="1"/>
      <c r="B4" s="31" t="s">
        <v>18</v>
      </c>
      <c r="C4" s="63" t="s">
        <v>47</v>
      </c>
      <c r="D4" s="63"/>
      <c r="E4" s="58"/>
      <c r="F4" s="65">
        <v>161642.74</v>
      </c>
      <c r="G4" s="68"/>
      <c r="H4" s="68"/>
      <c r="I4" s="69"/>
      <c r="J4" s="65">
        <v>278148.55</v>
      </c>
      <c r="K4" s="67"/>
      <c r="L4" s="1"/>
    </row>
    <row r="5" spans="1:12" ht="25.5" customHeight="1">
      <c r="A5" s="1"/>
      <c r="B5" s="34" t="s">
        <v>48</v>
      </c>
      <c r="C5" s="57" t="s">
        <v>49</v>
      </c>
      <c r="D5" s="117"/>
      <c r="E5" s="58"/>
      <c r="F5" s="59">
        <f>IF(AND(F6="",F7=""),"",SUM(F6,F7))</f>
      </c>
      <c r="G5" s="60"/>
      <c r="H5" s="60"/>
      <c r="I5" s="61"/>
      <c r="J5" s="59">
        <f>IF(AND(J6="",J7=""),"",SUM(J6,J7))</f>
        <v>24.04</v>
      </c>
      <c r="K5" s="62"/>
      <c r="L5" s="1"/>
    </row>
    <row r="6" spans="1:12" ht="39.75" customHeight="1">
      <c r="A6" s="1"/>
      <c r="B6" s="38" t="s">
        <v>50</v>
      </c>
      <c r="C6" s="128" t="s">
        <v>64</v>
      </c>
      <c r="D6" s="117"/>
      <c r="E6" s="58"/>
      <c r="F6" s="65"/>
      <c r="G6" s="68"/>
      <c r="H6" s="68"/>
      <c r="I6" s="69"/>
      <c r="J6" s="65"/>
      <c r="K6" s="67"/>
      <c r="L6" s="1"/>
    </row>
    <row r="7" spans="1:12" ht="25.5" customHeight="1">
      <c r="A7" s="1"/>
      <c r="B7" s="35" t="s">
        <v>15</v>
      </c>
      <c r="C7" s="63" t="s">
        <v>49</v>
      </c>
      <c r="D7" s="117"/>
      <c r="E7" s="58"/>
      <c r="F7" s="65"/>
      <c r="G7" s="68"/>
      <c r="H7" s="68"/>
      <c r="I7" s="69"/>
      <c r="J7" s="65">
        <v>24.04</v>
      </c>
      <c r="K7" s="67"/>
      <c r="L7" s="1"/>
    </row>
    <row r="8" spans="1:12" ht="25.5" customHeight="1">
      <c r="A8" s="1"/>
      <c r="B8" s="34" t="s">
        <v>51</v>
      </c>
      <c r="C8" s="57" t="s">
        <v>53</v>
      </c>
      <c r="D8" s="117"/>
      <c r="E8" s="58"/>
      <c r="F8" s="113">
        <f>IF(AND('Strona 1'!E32="",'Strona 1'!E33="",'Strona 2'!F5=""),"",SUM('Strona 1'!E32)+SUM('Strona 1'!E33)-SUM('Strona 2'!F5))</f>
        <v>-9771467.339999998</v>
      </c>
      <c r="G8" s="114"/>
      <c r="H8" s="114"/>
      <c r="I8" s="115"/>
      <c r="J8" s="113">
        <f>IF(AND('Strona 1'!I32="",'Strona 1'!I33="",'Strona 2'!J5=""),"",SUM('Strona 1'!I32)+SUM('Strona 1'!I33)-SUM('Strona 2'!J5))</f>
        <v>-10517156.36</v>
      </c>
      <c r="K8" s="116"/>
      <c r="L8" s="1"/>
    </row>
    <row r="9" spans="1:12" ht="25.5" customHeight="1">
      <c r="A9" s="1"/>
      <c r="B9" s="36" t="s">
        <v>52</v>
      </c>
      <c r="C9" s="57" t="s">
        <v>54</v>
      </c>
      <c r="D9" s="117"/>
      <c r="E9" s="58"/>
      <c r="F9" s="59">
        <f>IF(AND(F10="",F11="",F12="",F13=""),"",SUM(F10,F11,F12,F13))</f>
        <v>246.21</v>
      </c>
      <c r="G9" s="60"/>
      <c r="H9" s="60"/>
      <c r="I9" s="61"/>
      <c r="J9" s="59">
        <f>IF(AND(J10="",J11="",J12="",J13=""),"",SUM(J10,J11,J12,J13))</f>
        <v>300.24</v>
      </c>
      <c r="K9" s="62"/>
      <c r="L9" s="1"/>
    </row>
    <row r="10" spans="1:12" ht="25.5" customHeight="1">
      <c r="A10" s="1"/>
      <c r="B10" s="31" t="s">
        <v>13</v>
      </c>
      <c r="C10" s="63" t="s">
        <v>55</v>
      </c>
      <c r="D10" s="63"/>
      <c r="E10" s="58"/>
      <c r="F10" s="65"/>
      <c r="G10" s="68"/>
      <c r="H10" s="68"/>
      <c r="I10" s="69"/>
      <c r="J10" s="65"/>
      <c r="K10" s="67"/>
      <c r="L10" s="1"/>
    </row>
    <row r="11" spans="1:12" ht="25.5" customHeight="1">
      <c r="A11" s="1"/>
      <c r="B11" s="33" t="s">
        <v>15</v>
      </c>
      <c r="C11" s="63" t="s">
        <v>56</v>
      </c>
      <c r="D11" s="63"/>
      <c r="E11" s="58"/>
      <c r="F11" s="65">
        <v>246.21</v>
      </c>
      <c r="G11" s="68"/>
      <c r="H11" s="68"/>
      <c r="I11" s="69"/>
      <c r="J11" s="65">
        <v>300.24</v>
      </c>
      <c r="K11" s="67"/>
      <c r="L11" s="1"/>
    </row>
    <row r="12" spans="1:12" ht="25.5" customHeight="1">
      <c r="A12" s="1"/>
      <c r="B12" s="33" t="s">
        <v>18</v>
      </c>
      <c r="C12" s="63" t="s">
        <v>57</v>
      </c>
      <c r="D12" s="63"/>
      <c r="E12" s="58"/>
      <c r="F12" s="65"/>
      <c r="G12" s="68"/>
      <c r="H12" s="68"/>
      <c r="I12" s="69"/>
      <c r="J12" s="65"/>
      <c r="K12" s="67"/>
      <c r="L12" s="1"/>
    </row>
    <row r="13" spans="1:12" ht="25.5" customHeight="1" hidden="1">
      <c r="A13" s="1"/>
      <c r="B13" s="48"/>
      <c r="C13" s="125"/>
      <c r="D13" s="125"/>
      <c r="E13" s="126"/>
      <c r="F13" s="111"/>
      <c r="G13" s="123"/>
      <c r="H13" s="123"/>
      <c r="I13" s="124"/>
      <c r="J13" s="111"/>
      <c r="K13" s="112"/>
      <c r="L13" s="1"/>
    </row>
    <row r="14" spans="1:12" ht="25.5" customHeight="1">
      <c r="A14" s="1"/>
      <c r="B14" s="34" t="s">
        <v>58</v>
      </c>
      <c r="C14" s="57" t="s">
        <v>59</v>
      </c>
      <c r="D14" s="117"/>
      <c r="E14" s="58"/>
      <c r="F14" s="59">
        <f>IF(AND(F15="",F16="",F17="",F18=""),"",SUM(F15,F16,F17,F18))</f>
        <v>0</v>
      </c>
      <c r="G14" s="60"/>
      <c r="H14" s="60"/>
      <c r="I14" s="61"/>
      <c r="J14" s="59">
        <f>IF(AND(J15="",J16="",J17="",J18=""),"",SUM(J15,J16,J17,J18))</f>
        <v>0</v>
      </c>
      <c r="K14" s="127"/>
      <c r="L14" s="1"/>
    </row>
    <row r="15" spans="1:12" ht="25.5" customHeight="1" hidden="1">
      <c r="A15" s="1"/>
      <c r="B15" s="48"/>
      <c r="C15" s="125"/>
      <c r="D15" s="125"/>
      <c r="E15" s="126"/>
      <c r="F15" s="111"/>
      <c r="G15" s="123"/>
      <c r="H15" s="123"/>
      <c r="I15" s="124"/>
      <c r="J15" s="111"/>
      <c r="K15" s="112"/>
      <c r="L15" s="1"/>
    </row>
    <row r="16" spans="1:12" ht="25.5" customHeight="1" hidden="1">
      <c r="A16" s="1"/>
      <c r="B16" s="48"/>
      <c r="C16" s="125"/>
      <c r="D16" s="125"/>
      <c r="E16" s="126"/>
      <c r="F16" s="111"/>
      <c r="G16" s="123"/>
      <c r="H16" s="123"/>
      <c r="I16" s="124"/>
      <c r="J16" s="111"/>
      <c r="K16" s="112"/>
      <c r="L16" s="1"/>
    </row>
    <row r="17" spans="1:12" ht="25.5" customHeight="1">
      <c r="A17" s="1"/>
      <c r="B17" s="33" t="s">
        <v>13</v>
      </c>
      <c r="C17" s="63" t="s">
        <v>56</v>
      </c>
      <c r="D17" s="63"/>
      <c r="E17" s="58"/>
      <c r="F17" s="65">
        <v>0</v>
      </c>
      <c r="G17" s="68"/>
      <c r="H17" s="68"/>
      <c r="I17" s="69"/>
      <c r="J17" s="65">
        <v>0</v>
      </c>
      <c r="K17" s="67"/>
      <c r="L17" s="1"/>
    </row>
    <row r="18" spans="1:12" ht="25.5" customHeight="1">
      <c r="A18" s="1"/>
      <c r="B18" s="33" t="s">
        <v>15</v>
      </c>
      <c r="C18" s="63" t="s">
        <v>57</v>
      </c>
      <c r="D18" s="63"/>
      <c r="E18" s="58"/>
      <c r="F18" s="65"/>
      <c r="G18" s="68"/>
      <c r="H18" s="68"/>
      <c r="I18" s="69"/>
      <c r="J18" s="65"/>
      <c r="K18" s="67"/>
      <c r="L18" s="1"/>
    </row>
    <row r="19" spans="1:12" ht="25.5" customHeight="1">
      <c r="A19" s="1"/>
      <c r="B19" s="36" t="s">
        <v>13</v>
      </c>
      <c r="C19" s="57" t="s">
        <v>63</v>
      </c>
      <c r="D19" s="117"/>
      <c r="E19" s="58"/>
      <c r="F19" s="59">
        <f>IF(AND(F8="",F9="",F14=""),"",SUM(F8)+SUM(F9)-SUM(F14))</f>
        <v>-9771221.129999997</v>
      </c>
      <c r="G19" s="60"/>
      <c r="H19" s="60"/>
      <c r="I19" s="61"/>
      <c r="J19" s="59">
        <f>IF(AND(J8="",J9="",J14=""),"",SUM(J8)+SUM(J9)-SUM(J14))</f>
        <v>-10516856.12</v>
      </c>
      <c r="K19" s="62"/>
      <c r="L19" s="1"/>
    </row>
    <row r="20" spans="1:12" ht="25.5" customHeight="1">
      <c r="A20" s="1"/>
      <c r="B20" s="36" t="s">
        <v>65</v>
      </c>
      <c r="C20" s="57" t="s">
        <v>61</v>
      </c>
      <c r="D20" s="117"/>
      <c r="E20" s="58"/>
      <c r="F20" s="118"/>
      <c r="G20" s="119"/>
      <c r="H20" s="119"/>
      <c r="I20" s="120"/>
      <c r="J20" s="118"/>
      <c r="K20" s="121"/>
      <c r="L20" s="1"/>
    </row>
    <row r="21" spans="1:12" ht="28.5" customHeight="1">
      <c r="A21" s="1"/>
      <c r="B21" s="39" t="s">
        <v>66</v>
      </c>
      <c r="C21" s="122" t="s">
        <v>67</v>
      </c>
      <c r="D21" s="117"/>
      <c r="E21" s="58"/>
      <c r="F21" s="118">
        <v>12.75</v>
      </c>
      <c r="G21" s="119"/>
      <c r="H21" s="119"/>
      <c r="I21" s="120"/>
      <c r="J21" s="118">
        <v>8.89</v>
      </c>
      <c r="K21" s="121"/>
      <c r="L21" s="1"/>
    </row>
    <row r="22" spans="1:12" ht="25.5" customHeight="1">
      <c r="A22" s="1"/>
      <c r="B22" s="36" t="s">
        <v>60</v>
      </c>
      <c r="C22" s="57" t="s">
        <v>68</v>
      </c>
      <c r="D22" s="117"/>
      <c r="E22" s="58"/>
      <c r="F22" s="113">
        <f>IF(AND(F19="",F20="",F21=""),"",SUM(F19)-SUM(F20)-SUM(F21))</f>
        <v>-9771233.879999997</v>
      </c>
      <c r="G22" s="114"/>
      <c r="H22" s="114"/>
      <c r="I22" s="115"/>
      <c r="J22" s="113">
        <f>IF(AND(J19="",J20="",J21=""),"",SUM(J19)-SUM(J20)-SUM(J21))</f>
        <v>-10516865.01</v>
      </c>
      <c r="K22" s="116"/>
      <c r="L22" s="1"/>
    </row>
    <row r="23" spans="1:12" s="9" customFormat="1" ht="22.5" customHeight="1">
      <c r="A23" s="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8"/>
    </row>
    <row r="24" spans="1:12" s="9" customFormat="1" ht="39.75" customHeight="1">
      <c r="A24" s="8"/>
      <c r="B24" s="6"/>
      <c r="C24" s="45"/>
      <c r="D24" s="6"/>
      <c r="E24" s="46" t="s">
        <v>74</v>
      </c>
      <c r="F24" s="6"/>
      <c r="G24" s="7"/>
      <c r="H24" s="7"/>
      <c r="I24" s="7"/>
      <c r="J24" s="46"/>
      <c r="K24" s="7"/>
      <c r="L24" s="8"/>
    </row>
    <row r="25" spans="1:12" s="9" customFormat="1" ht="15.75" customHeight="1">
      <c r="A25" s="8"/>
      <c r="B25" s="6"/>
      <c r="C25" s="41" t="s">
        <v>1</v>
      </c>
      <c r="D25" s="41"/>
      <c r="E25" s="42" t="s">
        <v>2</v>
      </c>
      <c r="F25" s="43"/>
      <c r="G25" s="44"/>
      <c r="H25" s="44"/>
      <c r="I25" s="44"/>
      <c r="J25" s="40" t="s">
        <v>3</v>
      </c>
      <c r="K25" s="7"/>
      <c r="L25" s="8"/>
    </row>
    <row r="26" spans="1:12" ht="21.75" customHeight="1">
      <c r="A26" s="1"/>
      <c r="B26" s="55"/>
      <c r="C26" s="55"/>
      <c r="D26" s="55"/>
      <c r="E26" s="11"/>
      <c r="F26" s="11"/>
      <c r="G26" s="3"/>
      <c r="H26" s="3"/>
      <c r="I26" s="3"/>
      <c r="J26" s="3"/>
      <c r="K26" s="3"/>
      <c r="L26" s="1"/>
    </row>
    <row r="27" spans="1:12" ht="21.75" customHeight="1">
      <c r="A27" s="1"/>
      <c r="B27" s="11"/>
      <c r="C27" s="11"/>
      <c r="D27" s="11"/>
      <c r="E27" s="11"/>
      <c r="F27" s="11"/>
      <c r="G27" s="3"/>
      <c r="H27" s="3"/>
      <c r="I27" s="3"/>
      <c r="J27" s="3"/>
      <c r="K27" s="3"/>
      <c r="L27" s="1"/>
    </row>
    <row r="28" spans="1:12" ht="21.75" customHeight="1">
      <c r="A28" s="1"/>
      <c r="B28" s="11"/>
      <c r="C28" s="11"/>
      <c r="D28" s="11"/>
      <c r="E28" s="11"/>
      <c r="F28" s="11"/>
      <c r="G28" s="3"/>
      <c r="H28" s="3"/>
      <c r="I28" s="3"/>
      <c r="J28" s="3"/>
      <c r="K28" s="3"/>
      <c r="L28" s="1"/>
    </row>
    <row r="29" spans="1:12" ht="21.75" customHeight="1">
      <c r="A29" s="1"/>
      <c r="B29" s="11"/>
      <c r="C29" s="11"/>
      <c r="D29" s="11"/>
      <c r="E29" s="11"/>
      <c r="F29" s="11"/>
      <c r="G29" s="3"/>
      <c r="H29" s="3"/>
      <c r="I29" s="3"/>
      <c r="J29" s="3"/>
      <c r="K29" s="3"/>
      <c r="L29" s="1"/>
    </row>
    <row r="30" spans="1:12" ht="21.75" customHeight="1">
      <c r="A30" s="1"/>
      <c r="B30" s="11"/>
      <c r="C30" s="11"/>
      <c r="D30" s="11"/>
      <c r="E30" s="11"/>
      <c r="F30" s="11"/>
      <c r="G30" s="3"/>
      <c r="H30" s="3"/>
      <c r="I30" s="3"/>
      <c r="J30" s="3"/>
      <c r="K30" s="3"/>
      <c r="L30" s="1"/>
    </row>
    <row r="31" spans="1:12" ht="21.75" customHeight="1">
      <c r="A31" s="1"/>
      <c r="B31" s="11"/>
      <c r="C31" s="11"/>
      <c r="D31" s="11"/>
      <c r="E31" s="11"/>
      <c r="F31" s="11"/>
      <c r="G31" s="3"/>
      <c r="H31" s="3"/>
      <c r="I31" s="3"/>
      <c r="J31" s="3"/>
      <c r="K31" s="3"/>
      <c r="L31" s="1"/>
    </row>
    <row r="32" spans="1:12" ht="21.75" customHeight="1">
      <c r="A32" s="1"/>
      <c r="B32" s="11"/>
      <c r="C32" s="11"/>
      <c r="D32" s="11"/>
      <c r="E32" s="11"/>
      <c r="F32" s="11"/>
      <c r="G32" s="3"/>
      <c r="H32" s="3"/>
      <c r="I32" s="3"/>
      <c r="J32" s="3"/>
      <c r="K32" s="3"/>
      <c r="L32" s="1"/>
    </row>
    <row r="33" spans="1:12" ht="21.75" customHeight="1">
      <c r="A33" s="1"/>
      <c r="B33" s="11"/>
      <c r="C33" s="11"/>
      <c r="D33" s="11"/>
      <c r="E33" s="11"/>
      <c r="F33" s="11"/>
      <c r="G33" s="3"/>
      <c r="H33" s="3"/>
      <c r="I33" s="3"/>
      <c r="J33" s="3"/>
      <c r="K33" s="3"/>
      <c r="L33" s="1"/>
    </row>
    <row r="34" spans="1:12" ht="21.75" customHeight="1">
      <c r="A34" s="1"/>
      <c r="B34" s="11"/>
      <c r="C34" s="11"/>
      <c r="D34" s="11"/>
      <c r="E34" s="11"/>
      <c r="F34" s="11"/>
      <c r="G34" s="3"/>
      <c r="H34" s="3"/>
      <c r="I34" s="3"/>
      <c r="J34" s="3"/>
      <c r="K34" s="3"/>
      <c r="L34" s="1"/>
    </row>
    <row r="35" spans="1:12" ht="19.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4.25" customHeight="1">
      <c r="A36" s="1"/>
      <c r="B36" s="55"/>
      <c r="C36" s="55"/>
      <c r="D36" s="55"/>
      <c r="E36" s="11"/>
      <c r="F36" s="11"/>
      <c r="G36" s="3"/>
      <c r="H36" s="3"/>
      <c r="I36" s="3"/>
      <c r="J36" s="3"/>
      <c r="K36" s="3"/>
      <c r="L36" s="1"/>
    </row>
    <row r="37" spans="1:12" ht="21" customHeight="1">
      <c r="A37" s="1"/>
      <c r="B37" s="11"/>
      <c r="C37" s="11"/>
      <c r="D37" s="11"/>
      <c r="E37" s="11"/>
      <c r="F37" s="11"/>
      <c r="G37" s="3"/>
      <c r="H37" s="3"/>
      <c r="I37" s="3"/>
      <c r="J37" s="3"/>
      <c r="K37" s="3"/>
      <c r="L37" s="1"/>
    </row>
    <row r="38" spans="1:12" ht="12" customHeight="1">
      <c r="A38" s="1"/>
      <c r="B38" s="53"/>
      <c r="C38" s="53"/>
      <c r="D38" s="53"/>
      <c r="E38" s="53"/>
      <c r="F38" s="53"/>
      <c r="G38" s="54"/>
      <c r="H38" s="54"/>
      <c r="I38" s="54"/>
      <c r="J38" s="54"/>
      <c r="K38" s="54"/>
      <c r="L38" s="1"/>
    </row>
    <row r="39" spans="1:12" ht="10.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1"/>
    </row>
    <row r="40" spans="2:11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3.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</sheetData>
  <sheetProtection formatCells="0"/>
  <mergeCells count="65">
    <mergeCell ref="J10:K10"/>
    <mergeCell ref="B38:K38"/>
    <mergeCell ref="B36:D36"/>
    <mergeCell ref="B26:D26"/>
    <mergeCell ref="C18:E18"/>
    <mergeCell ref="J19:K19"/>
    <mergeCell ref="J18:K18"/>
    <mergeCell ref="C20:E20"/>
    <mergeCell ref="F20:I20"/>
    <mergeCell ref="J20:K20"/>
    <mergeCell ref="J8:K8"/>
    <mergeCell ref="J7:K7"/>
    <mergeCell ref="C8:E8"/>
    <mergeCell ref="F11:I11"/>
    <mergeCell ref="F12:I12"/>
    <mergeCell ref="F13:I13"/>
    <mergeCell ref="J9:K9"/>
    <mergeCell ref="C7:E7"/>
    <mergeCell ref="J13:K13"/>
    <mergeCell ref="J11:K11"/>
    <mergeCell ref="F10:I10"/>
    <mergeCell ref="C6:E6"/>
    <mergeCell ref="F7:I7"/>
    <mergeCell ref="C10:E10"/>
    <mergeCell ref="C11:E11"/>
    <mergeCell ref="F14:I14"/>
    <mergeCell ref="C19:E19"/>
    <mergeCell ref="J12:K12"/>
    <mergeCell ref="F17:I17"/>
    <mergeCell ref="J17:K17"/>
    <mergeCell ref="J16:K16"/>
    <mergeCell ref="F18:I18"/>
    <mergeCell ref="J14:K14"/>
    <mergeCell ref="F19:I19"/>
    <mergeCell ref="C12:E12"/>
    <mergeCell ref="C17:E17"/>
    <mergeCell ref="F9:I9"/>
    <mergeCell ref="F16:I16"/>
    <mergeCell ref="C15:E15"/>
    <mergeCell ref="C16:E16"/>
    <mergeCell ref="F15:I15"/>
    <mergeCell ref="F2:I2"/>
    <mergeCell ref="F8:I8"/>
    <mergeCell ref="C9:E9"/>
    <mergeCell ref="C13:E13"/>
    <mergeCell ref="C14:E14"/>
    <mergeCell ref="J5:K5"/>
    <mergeCell ref="F5:I5"/>
    <mergeCell ref="F6:I6"/>
    <mergeCell ref="J4:K4"/>
    <mergeCell ref="F4:I4"/>
    <mergeCell ref="J2:K2"/>
    <mergeCell ref="J6:K6"/>
    <mergeCell ref="F3:I3"/>
    <mergeCell ref="J3:K3"/>
    <mergeCell ref="J15:K15"/>
    <mergeCell ref="F22:I22"/>
    <mergeCell ref="J22:K22"/>
    <mergeCell ref="C22:E22"/>
    <mergeCell ref="C3:E3"/>
    <mergeCell ref="F21:I21"/>
    <mergeCell ref="J21:K21"/>
    <mergeCell ref="C21:E21"/>
    <mergeCell ref="C4:E4"/>
    <mergeCell ref="C5:E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budżetowej lub samorządowego zakładu budżetowego (wariant porównawczy)</dc:title>
  <dc:subject>Rachunek zysków i strat jednostki budżetowej</dc:subject>
  <dc:creator>kuber.elzbieta</dc:creator>
  <cp:keywords>Rachunek zysków i strat jednostki budżetowej lub samorządowego zakładu budżetowego (wariant porównawczy)</cp:keywords>
  <dc:description>Dz.U. 2017, poz. 1911 (załącznik 10)</dc:description>
  <cp:lastModifiedBy>SP30</cp:lastModifiedBy>
  <cp:lastPrinted>2020-03-24T11:52:40Z</cp:lastPrinted>
  <dcterms:created xsi:type="dcterms:W3CDTF">2002-05-17T10:25:58Z</dcterms:created>
  <dcterms:modified xsi:type="dcterms:W3CDTF">2020-03-26T08:33:06Z</dcterms:modified>
  <cp:category>BILANSE</cp:category>
  <cp:version/>
  <cp:contentType/>
  <cp:contentStatus/>
</cp:coreProperties>
</file>