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74C9EDE2-6DB6-42FB-826F-36AA70960EFD}" xr6:coauthVersionLast="36" xr6:coauthVersionMax="47" xr10:uidLastSave="{00000000-0000-0000-0000-000000000000}"/>
  <bookViews>
    <workbookView xWindow="0" yWindow="0" windowWidth="19200" windowHeight="5360" firstSheet="6" activeTab="6" xr2:uid="{00000000-000D-0000-FFFF-FFFF00000000}"/>
  </bookViews>
  <sheets>
    <sheet name="artykuły ogólnospożywcze" sheetId="1" state="hidden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</workbook>
</file>

<file path=xl/calcChain.xml><?xml version="1.0" encoding="utf-8"?>
<calcChain xmlns="http://schemas.openxmlformats.org/spreadsheetml/2006/main">
  <c r="I51" i="7" l="1"/>
  <c r="J51" i="7" s="1"/>
  <c r="F51" i="7"/>
  <c r="H51" i="7" l="1"/>
  <c r="I14" i="4"/>
  <c r="J14" i="4" s="1"/>
  <c r="F14" i="4"/>
  <c r="H14" i="4" l="1"/>
  <c r="I27" i="3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6" i="3" l="1"/>
  <c r="H19" i="3"/>
  <c r="H31" i="3"/>
  <c r="H27" i="3"/>
  <c r="H15" i="3"/>
  <c r="H37" i="3"/>
  <c r="I57" i="1"/>
  <c r="J57" i="1" s="1"/>
  <c r="F57" i="1"/>
  <c r="F56" i="1"/>
  <c r="I56" i="1"/>
  <c r="J56" i="1" s="1"/>
  <c r="F58" i="1"/>
  <c r="I58" i="1"/>
  <c r="J58" i="1" s="1"/>
  <c r="H58" i="1" s="1"/>
  <c r="H57" i="1" l="1"/>
  <c r="H56" i="1"/>
  <c r="F14" i="1"/>
  <c r="I14" i="1"/>
  <c r="J14" i="1" s="1"/>
  <c r="F15" i="1"/>
  <c r="I15" i="1"/>
  <c r="J15" i="1" s="1"/>
  <c r="F16" i="1"/>
  <c r="I16" i="1"/>
  <c r="J16" i="1" s="1"/>
  <c r="H16" i="1" s="1"/>
  <c r="F17" i="1"/>
  <c r="I17" i="1"/>
  <c r="J17" i="1"/>
  <c r="F18" i="1"/>
  <c r="I18" i="1"/>
  <c r="J18" i="1" s="1"/>
  <c r="F19" i="1"/>
  <c r="I19" i="1"/>
  <c r="J19" i="1" s="1"/>
  <c r="H19" i="1" s="1"/>
  <c r="F20" i="1"/>
  <c r="I20" i="1"/>
  <c r="J20" i="1" s="1"/>
  <c r="F21" i="1"/>
  <c r="I21" i="1"/>
  <c r="J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F26" i="1"/>
  <c r="I26" i="1"/>
  <c r="J26" i="1"/>
  <c r="F27" i="1"/>
  <c r="I27" i="1"/>
  <c r="J27" i="1" s="1"/>
  <c r="F28" i="1"/>
  <c r="I28" i="1"/>
  <c r="J28" i="1" s="1"/>
  <c r="H28" i="1" s="1"/>
  <c r="F29" i="1"/>
  <c r="I29" i="1"/>
  <c r="J29" i="1" s="1"/>
  <c r="F30" i="1"/>
  <c r="I30" i="1"/>
  <c r="J30" i="1" s="1"/>
  <c r="H30" i="1" s="1"/>
  <c r="F31" i="1"/>
  <c r="I31" i="1"/>
  <c r="J31" i="1" s="1"/>
  <c r="F32" i="1"/>
  <c r="I32" i="1"/>
  <c r="J32" i="1" s="1"/>
  <c r="F33" i="1"/>
  <c r="I33" i="1"/>
  <c r="J33" i="1" s="1"/>
  <c r="H33" i="1" s="1"/>
  <c r="F34" i="1"/>
  <c r="I34" i="1"/>
  <c r="J34" i="1" s="1"/>
  <c r="F35" i="1"/>
  <c r="I35" i="1"/>
  <c r="J35" i="1" s="1"/>
  <c r="H35" i="1" s="1"/>
  <c r="F36" i="1"/>
  <c r="I36" i="1"/>
  <c r="J36" i="1" s="1"/>
  <c r="F37" i="1"/>
  <c r="I37" i="1"/>
  <c r="J37" i="1" s="1"/>
  <c r="F38" i="1"/>
  <c r="I38" i="1"/>
  <c r="J38" i="1" s="1"/>
  <c r="F39" i="1"/>
  <c r="I39" i="1"/>
  <c r="J39" i="1" s="1"/>
  <c r="F40" i="1"/>
  <c r="I40" i="1"/>
  <c r="J40" i="1" s="1"/>
  <c r="F41" i="1"/>
  <c r="I41" i="1"/>
  <c r="J41" i="1" s="1"/>
  <c r="H41" i="1" s="1"/>
  <c r="F42" i="1"/>
  <c r="I42" i="1"/>
  <c r="J42" i="1" s="1"/>
  <c r="F43" i="1"/>
  <c r="I43" i="1"/>
  <c r="J43" i="1" s="1"/>
  <c r="H43" i="1" s="1"/>
  <c r="F44" i="1"/>
  <c r="I44" i="1"/>
  <c r="J44" i="1" s="1"/>
  <c r="H44" i="1" s="1"/>
  <c r="F45" i="1"/>
  <c r="I45" i="1"/>
  <c r="J45" i="1" s="1"/>
  <c r="F46" i="1"/>
  <c r="I46" i="1"/>
  <c r="J46" i="1" s="1"/>
  <c r="F47" i="1"/>
  <c r="I47" i="1"/>
  <c r="J47" i="1" s="1"/>
  <c r="F48" i="1"/>
  <c r="I48" i="1"/>
  <c r="J48" i="1" s="1"/>
  <c r="F49" i="1"/>
  <c r="I49" i="1"/>
  <c r="J49" i="1" s="1"/>
  <c r="F50" i="1"/>
  <c r="I50" i="1"/>
  <c r="J50" i="1" s="1"/>
  <c r="F51" i="1"/>
  <c r="I51" i="1"/>
  <c r="J51" i="1" s="1"/>
  <c r="F52" i="1"/>
  <c r="I52" i="1"/>
  <c r="J52" i="1"/>
  <c r="H52" i="1" s="1"/>
  <c r="F53" i="1"/>
  <c r="I53" i="1"/>
  <c r="J53" i="1" s="1"/>
  <c r="F54" i="1"/>
  <c r="I54" i="1"/>
  <c r="J54" i="1" s="1"/>
  <c r="H54" i="1" s="1"/>
  <c r="F55" i="1"/>
  <c r="I55" i="1"/>
  <c r="J55" i="1" s="1"/>
  <c r="F59" i="1"/>
  <c r="I59" i="1"/>
  <c r="J59" i="1" s="1"/>
  <c r="H50" i="1" l="1"/>
  <c r="H27" i="1"/>
  <c r="H40" i="1"/>
  <c r="H38" i="1"/>
  <c r="H25" i="1"/>
  <c r="H21" i="1"/>
  <c r="H51" i="1"/>
  <c r="H47" i="1"/>
  <c r="H23" i="1"/>
  <c r="H36" i="1"/>
  <c r="H46" i="1"/>
  <c r="H29" i="1"/>
  <c r="H49" i="1"/>
  <c r="H32" i="1"/>
  <c r="H22" i="1"/>
  <c r="H37" i="1"/>
  <c r="H31" i="1"/>
  <c r="H18" i="1"/>
  <c r="H17" i="1"/>
  <c r="H55" i="1"/>
  <c r="H48" i="1"/>
  <c r="H45" i="1"/>
  <c r="H39" i="1"/>
  <c r="H24" i="1"/>
  <c r="H20" i="1"/>
  <c r="H14" i="1"/>
  <c r="H59" i="1"/>
  <c r="H42" i="1"/>
  <c r="H34" i="1"/>
  <c r="H26" i="1"/>
  <c r="H15" i="1"/>
  <c r="H53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20" i="14"/>
  <c r="J21" i="14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21" i="14" l="1"/>
  <c r="H18" i="14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H22" i="13" s="1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48" i="7" l="1"/>
  <c r="H16" i="7"/>
  <c r="H15" i="7"/>
  <c r="H34" i="7"/>
  <c r="H26" i="7"/>
  <c r="H19" i="7"/>
  <c r="H26" i="13"/>
  <c r="H23" i="13"/>
  <c r="H28" i="13"/>
  <c r="H27" i="13"/>
  <c r="H24" i="13"/>
  <c r="H37" i="7"/>
  <c r="H29" i="7"/>
  <c r="H21" i="7"/>
  <c r="H47" i="7"/>
  <c r="H27" i="7"/>
  <c r="H20" i="7"/>
  <c r="H45" i="7"/>
  <c r="H40" i="7"/>
  <c r="H36" i="7"/>
  <c r="H33" i="7"/>
  <c r="H28" i="7"/>
  <c r="H44" i="7"/>
  <c r="H38" i="7"/>
  <c r="H41" i="7"/>
  <c r="H30" i="7"/>
  <c r="H42" i="7"/>
  <c r="H43" i="7"/>
  <c r="H14" i="7"/>
  <c r="H39" i="7"/>
  <c r="H24" i="7"/>
  <c r="H31" i="7"/>
  <c r="H49" i="7"/>
  <c r="H17" i="7"/>
  <c r="H46" i="7"/>
  <c r="H35" i="7"/>
  <c r="H32" i="7"/>
  <c r="H25" i="7"/>
  <c r="H18" i="7"/>
  <c r="H30" i="13"/>
  <c r="H25" i="13"/>
  <c r="H15" i="10"/>
  <c r="H23" i="7"/>
  <c r="H22" i="7"/>
  <c r="H23" i="14"/>
  <c r="H29" i="2"/>
  <c r="H27" i="2"/>
  <c r="H28" i="2"/>
  <c r="H14" i="2"/>
  <c r="H50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21" i="5" l="1"/>
  <c r="H13" i="7"/>
  <c r="F52" i="7"/>
  <c r="J11" i="8" s="1"/>
  <c r="J52" i="7"/>
  <c r="K11" i="8" s="1"/>
  <c r="H52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60" i="1" l="1"/>
  <c r="J5" i="8" s="1"/>
  <c r="J17" i="8" s="1"/>
  <c r="H60" i="1"/>
  <c r="J60" i="1"/>
  <c r="K5" i="8" s="1"/>
  <c r="K17" i="8" s="1"/>
</calcChain>
</file>

<file path=xl/sharedStrings.xml><?xml version="1.0" encoding="utf-8"?>
<sst xmlns="http://schemas.openxmlformats.org/spreadsheetml/2006/main" count="682" uniqueCount="285">
  <si>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</si>
  <si>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</si>
  <si>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</si>
  <si>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</si>
  <si>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</si>
  <si>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</si>
  <si>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</si>
  <si>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</si>
  <si>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</si>
  <si>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</si>
  <si>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</si>
  <si>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</si>
  <si>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</si>
  <si>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</si>
  <si>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</si>
  <si>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</si>
  <si>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</si>
  <si>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</si>
  <si>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</si>
  <si>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CUKIER BIAŁY</t>
  </si>
  <si>
    <t>kg</t>
  </si>
  <si>
    <t>HERBATA EKSPRESOWA OWOCOWA, torebki, opakowanie 20-25  sztuk, różne smaki do wyboru: leśna, owocowa, malinowa, żurawinowa.</t>
  </si>
  <si>
    <t>KAKAO  TYPU DECOMORENO EXTRA CIEMNE op. 150-200g</t>
  </si>
  <si>
    <t>KASZA JĘCZMIENNA biała/perłowa łamana średnia 5kg</t>
  </si>
  <si>
    <t>KASZA MANNA BŁYSKAWICZNA, opakowanie 1000g</t>
  </si>
  <si>
    <t>KAWA ROZPUSZCZALNA ZBOŻOWA opakowanie 150-200g</t>
  </si>
  <si>
    <t>MĄKA PSZENNA SZYMANOWSKA TYP 480, opakowanie papierowe 1000g</t>
  </si>
  <si>
    <t>MĄKA ZIEMNIACZANA, opakowanie 1000g</t>
  </si>
  <si>
    <t>PŁATKI OWSIANE GÓRSKIE BŁYSKAWICZNE, opakowanie 400-500g</t>
  </si>
  <si>
    <t>PŁATKI RYŻOWE BŁYSKAWICZNE, opakowanie 400-500g</t>
  </si>
  <si>
    <t>SÓL JODOWANA OPAKOWANIE 1kg</t>
  </si>
  <si>
    <t>ŚLIWKA SUSZONA KALIFORNIJSKA 500g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</si>
  <si>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</si>
  <si>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</si>
  <si>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</si>
  <si>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</si>
  <si>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</si>
  <si>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</si>
  <si>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</si>
  <si>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</si>
  <si>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</si>
  <si>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</si>
  <si>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</si>
  <si>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</si>
  <si>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</si>
  <si>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</si>
  <si>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</si>
  <si>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</si>
  <si>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</si>
  <si>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</si>
  <si>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</si>
  <si>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</si>
  <si>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</si>
  <si>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</si>
  <si>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SZPINAK BRYKIET opakowanie 2,5kg</t>
  </si>
  <si>
    <t>MAKARON BEZGLUTENOWY, opakowanie 400-500g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</si>
  <si>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</si>
  <si>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</si>
  <si>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</si>
  <si>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</si>
  <si>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</si>
  <si>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</si>
  <si>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</si>
  <si>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</si>
  <si>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</si>
  <si>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</si>
  <si>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</si>
  <si>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</si>
  <si>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</si>
  <si>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</si>
  <si>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</si>
  <si>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</si>
  <si>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</si>
  <si>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</si>
  <si>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</si>
  <si>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</si>
  <si>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</si>
  <si>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</si>
  <si>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</si>
  <si>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</si>
  <si>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</si>
  <si>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</si>
  <si>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</si>
  <si>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</si>
  <si>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</si>
  <si>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</si>
  <si>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</si>
  <si>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</si>
  <si>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</si>
  <si>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</si>
  <si>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</si>
  <si>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</si>
  <si>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</si>
  <si>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</si>
  <si>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</si>
  <si>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</si>
  <si>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</si>
  <si>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</si>
  <si>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</si>
  <si>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</si>
  <si>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</si>
  <si>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</si>
  <si>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</si>
  <si>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</si>
  <si>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</si>
  <si>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</si>
  <si>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ŻUREK, op. szklane 0,5l</t>
  </si>
  <si>
    <t>DŻEM 100% owoców różne smaki: truskawkowy, morelowy, brzoskwiniowy, owoce leśne czarna porzeczka, opakowanie słoik 280 - 320g</t>
  </si>
  <si>
    <t>POWIDŁA ŚLIWKOWE, opakowanie słoik 280 - 320g</t>
  </si>
  <si>
    <t>GRZANKI 700g, opakowanie foliowe, gat.1</t>
  </si>
  <si>
    <t>HERBATA EKSPRESOWA CZARNA 100%, WYSOKOGATUNKOWA, opakowanie 100 saszetek</t>
  </si>
  <si>
    <t>CHRZAN TARTY, 290g</t>
  </si>
  <si>
    <t>MUSZTARDA ŁAGODNA 270g</t>
  </si>
  <si>
    <t>KASZA JAGLANA, opakowanie 5 kg</t>
  </si>
  <si>
    <t>KASZA PĘCZAK, opakowanie 5kg</t>
  </si>
  <si>
    <t>KAWA EKSPRESOWA ZBOŻOWA, 84g</t>
  </si>
  <si>
    <t>MAKARON ZACIERKA , opakowanie 200-250g</t>
  </si>
  <si>
    <t>MIÓD NATURALNY PSZCZELI, wielokwiatowy nektarowy, opakowanie słoik 1400g</t>
  </si>
  <si>
    <t>OLEJ RZEPAKOWY  (z pierwszego tłoczenia, opakowanie 1 litr)</t>
  </si>
  <si>
    <t>WODA NIEGAZOWANA 1,5L</t>
  </si>
  <si>
    <t>PŁATKI JĘCZMIENNE błyskawiczne, opakowanie 500g</t>
  </si>
  <si>
    <t>PŁATKI JAGLANE, opakowanie 250g</t>
  </si>
  <si>
    <t>CHLEB BEZGLUTENOWY OWSIANY, 300g</t>
  </si>
  <si>
    <t>DAKTYLE SUSZONE, opakowanie 1000g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</si>
  <si>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</si>
  <si>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</si>
  <si>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</si>
  <si>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</si>
  <si>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</si>
  <si>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</si>
  <si>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</si>
  <si>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</si>
  <si>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</si>
  <si>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</si>
  <si>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</si>
  <si>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</si>
  <si>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</si>
  <si>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</si>
  <si>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</si>
  <si>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</si>
  <si>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</si>
  <si>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</si>
  <si>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</si>
  <si>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</si>
  <si>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</si>
  <si>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</si>
  <si>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</si>
  <si>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</si>
  <si>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</si>
  <si>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</si>
  <si>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</si>
  <si>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</si>
  <si>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</si>
  <si>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</si>
  <si>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</si>
  <si>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</si>
  <si>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</si>
  <si>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</si>
  <si>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</si>
  <si>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</si>
  <si>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</si>
  <si>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W odpowiedzi na zapytanie ofertowe, którego celem  jest  realizacja sukcesywnej dostawy artykułów ogólnospożywczych dla potrzeb Przedszkola  Nr 428  przy ul. Myśliborskiej 35 03-185 w Warszawie, składam OFERTĘ CENOWĄ zgodnie z poniższym zestawieniem: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</si>
  <si>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</si>
  <si>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</si>
  <si>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</si>
  <si>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</si>
  <si>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MAJONEZ KIELECKI 700 ml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</si>
  <si>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</si>
  <si>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</si>
  <si>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MAKARON SPAGHETTI , opakowanie 5 kg</t>
  </si>
  <si>
    <t>CUKIER WANILINOWY 32 g</t>
  </si>
  <si>
    <t>GROSZEK PTYSIOWY 125g, opakowanie foliowe, gat.1</t>
  </si>
  <si>
    <t>HERBATA EXPRESOWA ZIOŁOWA-pokrzywa, mięta, melisa, rumianek,czystek  20-25 torebek</t>
  </si>
  <si>
    <t xml:space="preserve">POMIDORY SUSZONE W ZALEWIE,280g </t>
  </si>
  <si>
    <t>CIECIORKA  KONSERWOWA , opakowanie400g</t>
  </si>
  <si>
    <t>Załącznik nr 1 do zapytania ofertowego  z dnia …………...2022r.</t>
  </si>
  <si>
    <t>MĄKA KUKURYDZIANA, opakowanie 1000g</t>
  </si>
  <si>
    <t>BRZOSKWINIA POŁÓWKI, opakowanie 850ml</t>
  </si>
  <si>
    <t>KETCHUP ŁAGODNY</t>
  </si>
  <si>
    <t xml:space="preserve">PRZECIER OGÓRKOWY </t>
  </si>
  <si>
    <t xml:space="preserve">SZCZAW KONSERWOWY 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</si>
  <si>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</si>
  <si>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</si>
  <si>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</si>
  <si>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</si>
  <si>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</si>
  <si>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</si>
  <si>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</si>
  <si>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</si>
  <si>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</si>
  <si>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</si>
  <si>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</si>
  <si>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</si>
  <si>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</si>
  <si>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</si>
  <si>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</si>
  <si>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</si>
  <si>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</si>
  <si>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</si>
  <si>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TARTA , opakowanie 500g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</si>
  <si>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</si>
  <si>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</si>
  <si>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</si>
  <si>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</si>
  <si>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</si>
  <si>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</si>
  <si>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</si>
  <si>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PŁATKI KUKURYDZIANE, opakowanie 600g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</si>
  <si>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</si>
  <si>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</si>
  <si>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</si>
  <si>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</si>
  <si>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</si>
  <si>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</si>
  <si>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</si>
  <si>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</si>
  <si>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</si>
  <si>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</si>
  <si>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</si>
  <si>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</si>
  <si>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</si>
  <si>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</si>
  <si>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</si>
  <si>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</si>
  <si>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</si>
  <si>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</si>
  <si>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</si>
  <si>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</si>
  <si>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</si>
  <si>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</si>
  <si>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</si>
  <si>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</si>
  <si>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</si>
  <si>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</si>
  <si>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</si>
  <si>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</si>
  <si>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</si>
  <si>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</si>
  <si>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</si>
  <si>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</si>
  <si>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</si>
  <si>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</si>
  <si>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</si>
  <si>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BATON KAKAOWY 25g</t>
  </si>
  <si>
    <t>GRANOLA, 350G</t>
  </si>
  <si>
    <t>SOCZEWICA CZERWONA, opakowanie 1 KG</t>
  </si>
  <si>
    <t>CIASTECZKA OWSIANE 135- 170g</t>
  </si>
  <si>
    <t>Część 7.: świeże warzywa, owoce i jaja</t>
  </si>
  <si>
    <t>KASZA KUS KUS, opakowanie 5 kg</t>
  </si>
  <si>
    <t>Załącznik nr 1 do zapytania ofertowego  z dnia …………...2023r.</t>
  </si>
  <si>
    <t xml:space="preserve">  SZKOŁA PODSTAWOWA NR 175</t>
  </si>
  <si>
    <t>PAPRYKA CZERWONA</t>
  </si>
  <si>
    <t xml:space="preserve">POMIDORY CZERWONE  </t>
  </si>
  <si>
    <t>SAŁATA LODOWA</t>
  </si>
  <si>
    <t>SZCZYPIOREK ŚWIEŻY, pęczek</t>
  </si>
  <si>
    <t xml:space="preserve">PIECZARKI </t>
  </si>
  <si>
    <t>PIETRUSZKA korzeń</t>
  </si>
  <si>
    <t>BANAN</t>
  </si>
  <si>
    <t>CYTRYNA</t>
  </si>
  <si>
    <t>GRUSZKA</t>
  </si>
  <si>
    <t>JABŁKO</t>
  </si>
  <si>
    <t>MANDARYNKA</t>
  </si>
  <si>
    <t>KIWI</t>
  </si>
  <si>
    <t>ŚLIKWKI</t>
  </si>
  <si>
    <t>POMARAŃCZE</t>
  </si>
  <si>
    <t>ARBUZ</t>
  </si>
  <si>
    <t>TRUSKAWKA</t>
  </si>
  <si>
    <t>BURAKI</t>
  </si>
  <si>
    <t>CEBULA BIAŁA</t>
  </si>
  <si>
    <t>CEBULA CZERWONA</t>
  </si>
  <si>
    <t>CZOSNEK WARKOCZ</t>
  </si>
  <si>
    <t>FASOLA SZPARAGOWA ŻÓŁTA</t>
  </si>
  <si>
    <t>KAPUSTA BIAŁA</t>
  </si>
  <si>
    <t>KAPUSTA KISZONA</t>
  </si>
  <si>
    <t>KAPUSTA PEKIŃSKA</t>
  </si>
  <si>
    <t>KOPEREK PĘCZEK</t>
  </si>
  <si>
    <t>NATKA PIETRUSZKI PECZEK</t>
  </si>
  <si>
    <t>SELER</t>
  </si>
  <si>
    <t xml:space="preserve">RZODKIEWKA, pęczki 180-250g </t>
  </si>
  <si>
    <t>WINOGRONA jasne/ciemne</t>
  </si>
  <si>
    <t>OGÓREK ZIELONY SZKLARNIOWY</t>
  </si>
  <si>
    <t xml:space="preserve">POR </t>
  </si>
  <si>
    <t>BROKUŁ</t>
  </si>
  <si>
    <t>MARCHEW</t>
  </si>
  <si>
    <t>W odpowiedzi na zapytanie ofertowe, którego celem jest realizacja sukcesywnej dostawy warzyw, owoców i jaj dla potrzeb Szkoły Podstawowej nr 175, ul. Trzech Budrysów 32, 02-381 Warszawa, składam OFERTĘ CENOWĄ zgodnie z poniższym zestawieniem: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</si>
</sst>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2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right" wrapText="1"/>
    </xf>
    <xf numFmtId="164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4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8" fontId="24" fillId="0" borderId="0" xfId="0" applyNumberFormat="1" applyFont="1"/>
    <xf numFmtId="164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4" fontId="24" fillId="0" borderId="0" xfId="0" applyNumberFormat="1" applyFont="1"/>
    <xf numFmtId="164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4" fontId="27" fillId="3" borderId="0" xfId="0" applyNumberFormat="1" applyFont="1" applyFill="1"/>
    <xf numFmtId="0" fontId="29" fillId="0" borderId="0" xfId="0" applyFont="1"/>
    <xf numFmtId="164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4" fontId="14" fillId="0" borderId="0" xfId="0" applyNumberFormat="1" applyFont="1" applyAlignment="1">
      <alignment wrapText="1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5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4" fontId="11" fillId="0" borderId="1" xfId="1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4" fontId="30" fillId="0" borderId="1" xfId="0" applyNumberFormat="1" applyFont="1" applyBorder="1" applyAlignment="1">
      <alignment horizontal="right" wrapText="1"/>
    </xf>
    <xf numFmtId="164" fontId="30" fillId="7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4" fontId="10" fillId="5" borderId="19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164" fontId="14" fillId="0" borderId="20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</cellXfs>
  <cellStyles count="3">
    <cellStyle name="Excel Built-in Normal" xfId="2" xr:uid="{00000000-0005-0000-0000-000000000000}"/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69"/>
  <sheetViews>
    <sheetView topLeftCell="A46" zoomScaleNormal="100" workbookViewId="0">
      <selection activeCell="K7" sqref="K7"/>
    </sheetView>
  </sheetViews>
  <sheetFormatPr defaultRowHeight="14.5"/>
  <cols>
    <col min="1" max="1" width="5" customWidth="1"/>
    <col min="2" max="2" width="38.26953125" customWidth="1"/>
    <col min="3" max="3" width="10.54296875" customWidth="1"/>
    <col min="4" max="4" width="8.54296875" customWidth="1"/>
    <col min="5" max="5" width="14.81640625" customWidth="1"/>
    <col min="6" max="6" width="11.26953125" customWidth="1"/>
    <col min="8" max="8" width="10.26953125" customWidth="1"/>
    <col min="9" max="9" width="15.7265625" customWidth="1"/>
    <col min="10" max="10" width="14.54296875" customWidth="1"/>
  </cols>
  <sheetData>
    <row r="1" spans="1:13" ht="54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2" t="s">
        <v>3</v>
      </c>
      <c r="C5" s="223"/>
      <c r="D5" s="223"/>
      <c r="E5" s="223"/>
      <c r="F5" s="223"/>
      <c r="G5" s="223"/>
      <c r="H5" s="223"/>
      <c r="I5" s="223"/>
      <c r="J5" s="224"/>
    </row>
    <row r="6" spans="1:13" ht="30" customHeight="1">
      <c r="A6" s="1"/>
      <c r="B6" s="222" t="s">
        <v>4</v>
      </c>
      <c r="C6" s="223"/>
      <c r="D6" s="223"/>
      <c r="E6" s="223"/>
      <c r="F6" s="223"/>
      <c r="G6" s="223"/>
      <c r="H6" s="223"/>
      <c r="I6" s="223"/>
      <c r="J6" s="224"/>
    </row>
    <row r="7" spans="1:13" ht="32.25" customHeight="1">
      <c r="A7" s="1"/>
      <c r="B7" s="222" t="s">
        <v>135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3" ht="44.25" customHeight="1">
      <c r="A11" s="1"/>
      <c r="B11" s="219" t="s">
        <v>161</v>
      </c>
      <c r="C11" s="219"/>
      <c r="D11" s="219"/>
      <c r="E11" s="219"/>
      <c r="F11" s="219"/>
      <c r="G11" s="219"/>
      <c r="H11" s="219"/>
      <c r="I11" s="219"/>
      <c r="J11" s="219"/>
    </row>
    <row r="12" spans="1:13" ht="15" thickBot="1">
      <c r="A12" s="207"/>
      <c r="B12" s="208"/>
      <c r="C12" s="209"/>
      <c r="D12" s="210"/>
      <c r="E12" s="80"/>
      <c r="F12" s="80"/>
      <c r="G12" s="211"/>
      <c r="H12" s="80"/>
      <c r="I12" s="80"/>
      <c r="J12" s="80"/>
    </row>
    <row r="13" spans="1:13" ht="34.5">
      <c r="A13" s="198" t="s">
        <v>7</v>
      </c>
      <c r="B13" s="203" t="s">
        <v>8</v>
      </c>
      <c r="C13" s="204" t="s">
        <v>9</v>
      </c>
      <c r="D13" s="203" t="s">
        <v>10</v>
      </c>
      <c r="E13" s="205" t="s">
        <v>11</v>
      </c>
      <c r="F13" s="205" t="s">
        <v>12</v>
      </c>
      <c r="G13" s="206" t="s">
        <v>13</v>
      </c>
      <c r="H13" s="205" t="s">
        <v>14</v>
      </c>
      <c r="I13" s="205" t="s">
        <v>15</v>
      </c>
      <c r="J13" s="212" t="s">
        <v>16</v>
      </c>
    </row>
    <row r="14" spans="1:13">
      <c r="A14" s="198">
        <v>1</v>
      </c>
      <c r="B14" s="125" t="s">
        <v>106</v>
      </c>
      <c r="C14" s="199" t="s">
        <v>17</v>
      </c>
      <c r="D14" s="126">
        <v>240</v>
      </c>
      <c r="E14" s="184">
        <v>0</v>
      </c>
      <c r="F14" s="200">
        <f>D14*E14</f>
        <v>0</v>
      </c>
      <c r="G14" s="201">
        <v>0.05</v>
      </c>
      <c r="H14" s="200">
        <f>J14-F14</f>
        <v>0</v>
      </c>
      <c r="I14" s="202">
        <f>E14+E14*G14</f>
        <v>0</v>
      </c>
      <c r="J14" s="185">
        <f>D14*I14</f>
        <v>0</v>
      </c>
      <c r="M14" s="92"/>
    </row>
    <row r="15" spans="1:13" ht="21.75" customHeight="1">
      <c r="A15" s="117">
        <v>2</v>
      </c>
      <c r="B15" s="17" t="s">
        <v>177</v>
      </c>
      <c r="C15" s="18" t="s">
        <v>17</v>
      </c>
      <c r="D15" s="19">
        <v>75</v>
      </c>
      <c r="E15" s="184">
        <v>0</v>
      </c>
      <c r="F15" s="21">
        <f t="shared" ref="F15:F50" si="0">D15*E15</f>
        <v>0</v>
      </c>
      <c r="G15" s="22">
        <v>0.08</v>
      </c>
      <c r="H15" s="21">
        <f t="shared" ref="H15:H50" si="1">J15-F15</f>
        <v>0</v>
      </c>
      <c r="I15" s="21">
        <f t="shared" ref="I15:I50" si="2">E15+E15*G15</f>
        <v>0</v>
      </c>
      <c r="J15" s="28">
        <f t="shared" ref="J15:J50" si="3">D15*I15</f>
        <v>0</v>
      </c>
      <c r="M15" s="92"/>
    </row>
    <row r="16" spans="1:13" ht="21.75" customHeight="1">
      <c r="A16" s="198">
        <v>3</v>
      </c>
      <c r="B16" s="17" t="s">
        <v>19</v>
      </c>
      <c r="C16" s="18" t="s">
        <v>20</v>
      </c>
      <c r="D16" s="19">
        <v>1000</v>
      </c>
      <c r="E16" s="184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M16" s="92"/>
    </row>
    <row r="17" spans="1:13" ht="30" customHeight="1">
      <c r="A17" s="117">
        <v>4</v>
      </c>
      <c r="B17" s="17" t="s">
        <v>117</v>
      </c>
      <c r="C17" s="18" t="s">
        <v>17</v>
      </c>
      <c r="D17" s="19">
        <v>40</v>
      </c>
      <c r="E17" s="184">
        <v>0</v>
      </c>
      <c r="F17" s="21">
        <f t="shared" ref="F17" si="4">D17*E17</f>
        <v>0</v>
      </c>
      <c r="G17" s="22">
        <v>0.05</v>
      </c>
      <c r="H17" s="21">
        <f t="shared" ref="H17" si="5">J17-F17</f>
        <v>0</v>
      </c>
      <c r="I17" s="21">
        <f t="shared" ref="I17" si="6">E17+E17*G17</f>
        <v>0</v>
      </c>
      <c r="J17" s="28">
        <f t="shared" ref="J17" si="7">D17*I17</f>
        <v>0</v>
      </c>
      <c r="M17" s="92"/>
    </row>
    <row r="18" spans="1:13" ht="27.75" customHeight="1">
      <c r="A18" s="198">
        <v>5</v>
      </c>
      <c r="B18" s="17" t="s">
        <v>123</v>
      </c>
      <c r="C18" s="18" t="s">
        <v>17</v>
      </c>
      <c r="D18" s="19">
        <v>20</v>
      </c>
      <c r="E18" s="184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 ht="27.75" customHeight="1">
      <c r="A19" s="117">
        <v>6</v>
      </c>
      <c r="B19" s="17" t="s">
        <v>31</v>
      </c>
      <c r="C19" s="18" t="s">
        <v>17</v>
      </c>
      <c r="D19" s="19">
        <v>20</v>
      </c>
      <c r="E19" s="184">
        <v>0</v>
      </c>
      <c r="F19" s="21">
        <f t="shared" ref="F19" si="8">D19*E19</f>
        <v>0</v>
      </c>
      <c r="G19" s="22">
        <v>0.05</v>
      </c>
      <c r="H19" s="21">
        <f t="shared" ref="H19" si="9">J19-F19</f>
        <v>0</v>
      </c>
      <c r="I19" s="21">
        <f t="shared" ref="I19" si="10">E19+E19*G19</f>
        <v>0</v>
      </c>
      <c r="J19" s="28">
        <f t="shared" ref="J19" si="11">D19*I19</f>
        <v>0</v>
      </c>
      <c r="M19" s="92"/>
    </row>
    <row r="20" spans="1:13" ht="53.25" customHeight="1">
      <c r="A20" s="198">
        <v>7</v>
      </c>
      <c r="B20" s="17" t="s">
        <v>107</v>
      </c>
      <c r="C20" s="18" t="s">
        <v>17</v>
      </c>
      <c r="D20" s="19">
        <v>140</v>
      </c>
      <c r="E20" s="184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39.75" customHeight="1">
      <c r="A21" s="117">
        <v>8</v>
      </c>
      <c r="B21" s="17" t="s">
        <v>108</v>
      </c>
      <c r="C21" s="18" t="s">
        <v>17</v>
      </c>
      <c r="D21" s="19">
        <v>100</v>
      </c>
      <c r="E21" s="184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 ht="38.25" customHeight="1">
      <c r="A22" s="198">
        <v>9</v>
      </c>
      <c r="B22" s="17" t="s">
        <v>171</v>
      </c>
      <c r="C22" s="18" t="s">
        <v>17</v>
      </c>
      <c r="D22" s="19">
        <v>200</v>
      </c>
      <c r="E22" s="184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 ht="27" customHeight="1">
      <c r="A23" s="117">
        <v>10</v>
      </c>
      <c r="B23" s="17" t="s">
        <v>109</v>
      </c>
      <c r="C23" s="18" t="s">
        <v>17</v>
      </c>
      <c r="D23" s="19">
        <v>40</v>
      </c>
      <c r="E23" s="184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45" customHeight="1">
      <c r="A24" s="198">
        <v>11</v>
      </c>
      <c r="B24" s="17" t="s">
        <v>110</v>
      </c>
      <c r="C24" s="18" t="s">
        <v>17</v>
      </c>
      <c r="D24" s="19">
        <v>50</v>
      </c>
      <c r="E24" s="184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53.25" customHeight="1">
      <c r="A25" s="117">
        <v>12</v>
      </c>
      <c r="B25" s="17" t="s">
        <v>21</v>
      </c>
      <c r="C25" s="18" t="s">
        <v>17</v>
      </c>
      <c r="D25" s="19">
        <v>300</v>
      </c>
      <c r="E25" s="184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 ht="49.5" customHeight="1">
      <c r="A26" s="198">
        <v>13</v>
      </c>
      <c r="B26" s="17" t="s">
        <v>172</v>
      </c>
      <c r="C26" s="18" t="s">
        <v>17</v>
      </c>
      <c r="D26" s="19">
        <v>200</v>
      </c>
      <c r="E26" s="184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 ht="32.25" customHeight="1">
      <c r="A27" s="117">
        <v>14</v>
      </c>
      <c r="B27" s="17" t="s">
        <v>22</v>
      </c>
      <c r="C27" s="18" t="s">
        <v>17</v>
      </c>
      <c r="D27" s="19">
        <v>100</v>
      </c>
      <c r="E27" s="184">
        <v>0</v>
      </c>
      <c r="F27" s="21">
        <f t="shared" ref="F27" si="12">D27*E27</f>
        <v>0</v>
      </c>
      <c r="G27" s="22">
        <v>0.23</v>
      </c>
      <c r="H27" s="21">
        <f t="shared" ref="H27" si="13">J27-F27</f>
        <v>0</v>
      </c>
      <c r="I27" s="21">
        <f t="shared" ref="I27" si="14">E27+E27*G27</f>
        <v>0</v>
      </c>
      <c r="J27" s="28">
        <f t="shared" ref="J27" si="15">D27*I27</f>
        <v>0</v>
      </c>
      <c r="M27" s="92"/>
    </row>
    <row r="28" spans="1:13" ht="30.75" customHeight="1">
      <c r="A28" s="198">
        <v>15</v>
      </c>
      <c r="B28" s="17" t="s">
        <v>113</v>
      </c>
      <c r="C28" s="18" t="s">
        <v>17</v>
      </c>
      <c r="D28" s="19">
        <v>10</v>
      </c>
      <c r="E28" s="184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 ht="27.75" customHeight="1">
      <c r="A29" s="117">
        <v>16</v>
      </c>
      <c r="B29" s="17" t="s">
        <v>23</v>
      </c>
      <c r="C29" s="18" t="s">
        <v>17</v>
      </c>
      <c r="D29" s="19">
        <v>25</v>
      </c>
      <c r="E29" s="184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 ht="30" customHeight="1">
      <c r="A30" s="198">
        <v>17</v>
      </c>
      <c r="B30" s="17" t="s">
        <v>114</v>
      </c>
      <c r="C30" s="18" t="s">
        <v>17</v>
      </c>
      <c r="D30" s="19">
        <v>10</v>
      </c>
      <c r="E30" s="184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 ht="25.5" customHeight="1">
      <c r="A31" s="117">
        <v>18</v>
      </c>
      <c r="B31" s="17" t="s">
        <v>24</v>
      </c>
      <c r="C31" s="18" t="s">
        <v>18</v>
      </c>
      <c r="D31" s="19">
        <v>100</v>
      </c>
      <c r="E31" s="184">
        <v>0</v>
      </c>
      <c r="F31" s="21">
        <f t="shared" si="0"/>
        <v>0</v>
      </c>
      <c r="G31" s="22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</row>
    <row r="32" spans="1:13" ht="33" customHeight="1">
      <c r="A32" s="198">
        <v>19</v>
      </c>
      <c r="B32" s="17" t="s">
        <v>25</v>
      </c>
      <c r="C32" s="18" t="s">
        <v>17</v>
      </c>
      <c r="D32" s="19">
        <v>100</v>
      </c>
      <c r="E32" s="184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 ht="32.25" customHeight="1">
      <c r="A33" s="117">
        <v>20</v>
      </c>
      <c r="B33" s="17" t="s">
        <v>115</v>
      </c>
      <c r="C33" s="18" t="s">
        <v>17</v>
      </c>
      <c r="D33" s="19">
        <v>100</v>
      </c>
      <c r="E33" s="184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 ht="32.25" customHeight="1">
      <c r="A34" s="198">
        <v>21</v>
      </c>
      <c r="B34" s="17" t="s">
        <v>178</v>
      </c>
      <c r="C34" s="18" t="s">
        <v>17</v>
      </c>
      <c r="D34" s="19">
        <v>150</v>
      </c>
      <c r="E34" s="184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117">
        <v>22</v>
      </c>
      <c r="B35" s="17" t="s">
        <v>179</v>
      </c>
      <c r="C35" s="18" t="s">
        <v>17</v>
      </c>
      <c r="D35" s="19">
        <v>200</v>
      </c>
      <c r="E35" s="184">
        <v>0</v>
      </c>
      <c r="F35" s="21">
        <f t="shared" si="0"/>
        <v>0</v>
      </c>
      <c r="G35" s="22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198">
        <v>23</v>
      </c>
      <c r="B36" s="17" t="s">
        <v>180</v>
      </c>
      <c r="C36" s="18" t="s">
        <v>17</v>
      </c>
      <c r="D36" s="19">
        <v>100</v>
      </c>
      <c r="E36" s="184">
        <v>0</v>
      </c>
      <c r="F36" s="21">
        <f t="shared" ref="F36" si="16">D36*E36</f>
        <v>0</v>
      </c>
      <c r="G36" s="22">
        <v>0.05</v>
      </c>
      <c r="H36" s="21">
        <f t="shared" ref="H36" si="17">J36-F36</f>
        <v>0</v>
      </c>
      <c r="I36" s="21">
        <f t="shared" ref="I36" si="18">E36+E36*G36</f>
        <v>0</v>
      </c>
      <c r="J36" s="28">
        <f t="shared" ref="J36" si="19">D36*I36</f>
        <v>0</v>
      </c>
    </row>
    <row r="37" spans="1:14">
      <c r="A37" s="117">
        <v>24</v>
      </c>
      <c r="B37" s="17" t="s">
        <v>111</v>
      </c>
      <c r="C37" s="18" t="s">
        <v>17</v>
      </c>
      <c r="D37" s="19">
        <v>30</v>
      </c>
      <c r="E37" s="184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>
      <c r="A38" s="198">
        <v>25</v>
      </c>
      <c r="B38" s="17" t="s">
        <v>112</v>
      </c>
      <c r="C38" s="24" t="s">
        <v>17</v>
      </c>
      <c r="D38" s="25">
        <v>30</v>
      </c>
      <c r="E38" s="184">
        <v>0</v>
      </c>
      <c r="F38" s="21">
        <f t="shared" si="0"/>
        <v>0</v>
      </c>
      <c r="G38" s="22">
        <v>0.08</v>
      </c>
      <c r="H38" s="21">
        <f t="shared" si="1"/>
        <v>0</v>
      </c>
      <c r="I38" s="21">
        <f t="shared" si="2"/>
        <v>0</v>
      </c>
      <c r="J38" s="28">
        <f t="shared" si="3"/>
        <v>0</v>
      </c>
    </row>
    <row r="39" spans="1:14" ht="24">
      <c r="A39" s="117">
        <v>26</v>
      </c>
      <c r="B39" s="17" t="s">
        <v>55</v>
      </c>
      <c r="C39" s="18" t="s">
        <v>17</v>
      </c>
      <c r="D39" s="19">
        <v>50</v>
      </c>
      <c r="E39" s="184">
        <v>0</v>
      </c>
      <c r="F39" s="21">
        <f t="shared" si="0"/>
        <v>0</v>
      </c>
      <c r="G39" s="22">
        <v>0.05</v>
      </c>
      <c r="H39" s="21">
        <f t="shared" si="1"/>
        <v>0</v>
      </c>
      <c r="I39" s="21">
        <f t="shared" si="2"/>
        <v>0</v>
      </c>
      <c r="J39" s="28">
        <f t="shared" si="3"/>
        <v>0</v>
      </c>
      <c r="N39">
        <v>5</v>
      </c>
    </row>
    <row r="40" spans="1:14" ht="27" customHeight="1">
      <c r="A40" s="198">
        <v>27</v>
      </c>
      <c r="B40" s="17" t="s">
        <v>169</v>
      </c>
      <c r="C40" s="18" t="s">
        <v>17</v>
      </c>
      <c r="D40" s="19">
        <v>30</v>
      </c>
      <c r="E40" s="184">
        <v>0</v>
      </c>
      <c r="F40" s="21">
        <f t="shared" si="0"/>
        <v>0</v>
      </c>
      <c r="G40" s="22">
        <v>0.05</v>
      </c>
      <c r="H40" s="21">
        <f t="shared" si="1"/>
        <v>0</v>
      </c>
      <c r="I40" s="21">
        <f t="shared" si="2"/>
        <v>0</v>
      </c>
      <c r="J40" s="28">
        <f t="shared" si="3"/>
        <v>0</v>
      </c>
    </row>
    <row r="41" spans="1:14" ht="32.25" customHeight="1">
      <c r="A41" s="117">
        <v>28</v>
      </c>
      <c r="B41" s="17" t="s">
        <v>116</v>
      </c>
      <c r="C41" s="18" t="s">
        <v>17</v>
      </c>
      <c r="D41" s="19">
        <v>200</v>
      </c>
      <c r="E41" s="184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</row>
    <row r="42" spans="1:14" ht="29.25" customHeight="1">
      <c r="A42" s="198">
        <v>29</v>
      </c>
      <c r="B42" s="17" t="s">
        <v>26</v>
      </c>
      <c r="C42" s="18" t="s">
        <v>17</v>
      </c>
      <c r="D42" s="19">
        <v>100</v>
      </c>
      <c r="E42" s="184">
        <v>0</v>
      </c>
      <c r="F42" s="21">
        <f t="shared" si="0"/>
        <v>0</v>
      </c>
      <c r="G42" s="22">
        <v>0.05</v>
      </c>
      <c r="H42" s="21">
        <f t="shared" si="1"/>
        <v>0</v>
      </c>
      <c r="I42" s="21">
        <f t="shared" si="2"/>
        <v>0</v>
      </c>
      <c r="J42" s="28">
        <f t="shared" si="3"/>
        <v>0</v>
      </c>
    </row>
    <row r="43" spans="1:14" ht="32.25" customHeight="1">
      <c r="A43" s="117">
        <v>30</v>
      </c>
      <c r="B43" s="17" t="s">
        <v>27</v>
      </c>
      <c r="C43" s="18" t="s">
        <v>17</v>
      </c>
      <c r="D43" s="19">
        <v>40</v>
      </c>
      <c r="E43" s="184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 ht="25.5" customHeight="1">
      <c r="A44" s="198">
        <v>31</v>
      </c>
      <c r="B44" s="17" t="s">
        <v>176</v>
      </c>
      <c r="C44" s="18" t="s">
        <v>17</v>
      </c>
      <c r="D44" s="19">
        <v>40</v>
      </c>
      <c r="E44" s="184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 ht="30" customHeight="1">
      <c r="A45" s="117">
        <v>32</v>
      </c>
      <c r="B45" s="17" t="s">
        <v>118</v>
      </c>
      <c r="C45" s="18" t="s">
        <v>17</v>
      </c>
      <c r="D45" s="19">
        <v>240</v>
      </c>
      <c r="E45" s="184">
        <v>0</v>
      </c>
      <c r="F45" s="21">
        <f t="shared" si="0"/>
        <v>0</v>
      </c>
      <c r="G45" s="22">
        <v>0.05</v>
      </c>
      <c r="H45" s="21">
        <f t="shared" si="1"/>
        <v>0</v>
      </c>
      <c r="I45" s="21">
        <f t="shared" si="2"/>
        <v>0</v>
      </c>
      <c r="J45" s="28">
        <f t="shared" si="3"/>
        <v>0</v>
      </c>
    </row>
    <row r="46" spans="1:14" ht="29.25" customHeight="1">
      <c r="A46" s="198">
        <v>33</v>
      </c>
      <c r="B46" s="17" t="s">
        <v>120</v>
      </c>
      <c r="C46" s="18" t="s">
        <v>17</v>
      </c>
      <c r="D46" s="19">
        <v>100</v>
      </c>
      <c r="E46" s="184">
        <v>0</v>
      </c>
      <c r="F46" s="21">
        <f t="shared" si="0"/>
        <v>0</v>
      </c>
      <c r="G46" s="22">
        <v>0.05</v>
      </c>
      <c r="H46" s="21">
        <f t="shared" si="1"/>
        <v>0</v>
      </c>
      <c r="I46" s="21">
        <f t="shared" si="2"/>
        <v>0</v>
      </c>
      <c r="J46" s="28">
        <f t="shared" si="3"/>
        <v>0</v>
      </c>
    </row>
    <row r="47" spans="1:14" ht="24.75" customHeight="1">
      <c r="A47" s="117">
        <v>34</v>
      </c>
      <c r="B47" s="17" t="s">
        <v>28</v>
      </c>
      <c r="C47" s="18" t="s">
        <v>17</v>
      </c>
      <c r="D47" s="19">
        <v>100</v>
      </c>
      <c r="E47" s="184">
        <v>0</v>
      </c>
      <c r="F47" s="21">
        <f t="shared" si="0"/>
        <v>0</v>
      </c>
      <c r="G47" s="22">
        <v>0.05</v>
      </c>
      <c r="H47" s="21">
        <f t="shared" si="1"/>
        <v>0</v>
      </c>
      <c r="I47" s="21">
        <f t="shared" si="2"/>
        <v>0</v>
      </c>
      <c r="J47" s="28">
        <f t="shared" si="3"/>
        <v>0</v>
      </c>
    </row>
    <row r="48" spans="1:14" ht="27.75" customHeight="1">
      <c r="A48" s="198">
        <v>35</v>
      </c>
      <c r="B48" s="17" t="s">
        <v>29</v>
      </c>
      <c r="C48" s="18" t="s">
        <v>17</v>
      </c>
      <c r="D48" s="19">
        <v>100</v>
      </c>
      <c r="E48" s="184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 ht="24" customHeight="1">
      <c r="A49" s="117">
        <v>36</v>
      </c>
      <c r="B49" s="17" t="s">
        <v>121</v>
      </c>
      <c r="C49" s="18" t="s">
        <v>17</v>
      </c>
      <c r="D49" s="19">
        <v>100</v>
      </c>
      <c r="E49" s="184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 ht="24" customHeight="1">
      <c r="A50" s="198">
        <v>37</v>
      </c>
      <c r="B50" s="17" t="s">
        <v>207</v>
      </c>
      <c r="C50" s="18" t="s">
        <v>17</v>
      </c>
      <c r="D50" s="19">
        <v>100</v>
      </c>
      <c r="E50" s="184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7" customHeight="1">
      <c r="A51" s="117">
        <v>38</v>
      </c>
      <c r="B51" s="17" t="s">
        <v>30</v>
      </c>
      <c r="C51" s="18" t="s">
        <v>17</v>
      </c>
      <c r="D51" s="19">
        <v>200</v>
      </c>
      <c r="E51" s="184">
        <v>0</v>
      </c>
      <c r="F51" s="21">
        <f t="shared" ref="F51" si="20">D51*E51</f>
        <v>0</v>
      </c>
      <c r="G51" s="22">
        <v>0.23</v>
      </c>
      <c r="H51" s="21">
        <f t="shared" ref="H51" si="21">J51-F51</f>
        <v>0</v>
      </c>
      <c r="I51" s="21">
        <f t="shared" ref="I51" si="22">E51+E51*G51</f>
        <v>0</v>
      </c>
      <c r="J51" s="28">
        <f t="shared" ref="J51" si="23">D51*I51</f>
        <v>0</v>
      </c>
    </row>
    <row r="52" spans="1:10" ht="20.25" customHeight="1">
      <c r="A52" s="198">
        <v>39</v>
      </c>
      <c r="B52" s="17" t="s">
        <v>166</v>
      </c>
      <c r="C52" s="18" t="s">
        <v>17</v>
      </c>
      <c r="D52" s="19">
        <v>70</v>
      </c>
      <c r="E52" s="184">
        <v>0</v>
      </c>
      <c r="F52" s="21">
        <f t="shared" ref="F52:F55" si="24">D52*E52</f>
        <v>0</v>
      </c>
      <c r="G52" s="22">
        <v>0.08</v>
      </c>
      <c r="H52" s="21">
        <f t="shared" ref="H52:H55" si="25">J52-F52</f>
        <v>0</v>
      </c>
      <c r="I52" s="21">
        <f t="shared" ref="I52:I55" si="26">E52+E52*G52</f>
        <v>0</v>
      </c>
      <c r="J52" s="28">
        <f t="shared" ref="J52:J55" si="27">D52*I52</f>
        <v>0</v>
      </c>
    </row>
    <row r="53" spans="1:10" ht="21" customHeight="1">
      <c r="A53" s="117">
        <v>40</v>
      </c>
      <c r="B53" s="17" t="s">
        <v>170</v>
      </c>
      <c r="C53" s="18" t="s">
        <v>17</v>
      </c>
      <c r="D53" s="19">
        <v>120</v>
      </c>
      <c r="E53" s="184">
        <v>0</v>
      </c>
      <c r="F53" s="21">
        <f t="shared" si="24"/>
        <v>0</v>
      </c>
      <c r="G53" s="22">
        <v>0.05</v>
      </c>
      <c r="H53" s="21">
        <f t="shared" si="25"/>
        <v>0</v>
      </c>
      <c r="I53" s="21">
        <f t="shared" si="26"/>
        <v>0</v>
      </c>
      <c r="J53" s="28">
        <f t="shared" si="27"/>
        <v>0</v>
      </c>
    </row>
    <row r="54" spans="1:10" ht="19.5" customHeight="1">
      <c r="A54" s="198">
        <v>41</v>
      </c>
      <c r="B54" s="30" t="s">
        <v>248</v>
      </c>
      <c r="C54" s="18" t="s">
        <v>20</v>
      </c>
      <c r="D54" s="19">
        <v>30</v>
      </c>
      <c r="E54" s="184">
        <v>0</v>
      </c>
      <c r="F54" s="21">
        <f t="shared" si="24"/>
        <v>0</v>
      </c>
      <c r="G54" s="26">
        <v>0.05</v>
      </c>
      <c r="H54" s="21">
        <f t="shared" si="25"/>
        <v>0</v>
      </c>
      <c r="I54" s="21">
        <f t="shared" si="26"/>
        <v>0</v>
      </c>
      <c r="J54" s="28">
        <f t="shared" si="27"/>
        <v>0</v>
      </c>
    </row>
    <row r="55" spans="1:10" ht="18.75" customHeight="1">
      <c r="A55" s="117">
        <v>42</v>
      </c>
      <c r="B55" s="30" t="s">
        <v>199</v>
      </c>
      <c r="C55" s="18" t="s">
        <v>20</v>
      </c>
      <c r="D55" s="19">
        <v>150</v>
      </c>
      <c r="E55" s="184">
        <v>0</v>
      </c>
      <c r="F55" s="21">
        <f t="shared" si="24"/>
        <v>0</v>
      </c>
      <c r="G55" s="26">
        <v>0.05</v>
      </c>
      <c r="H55" s="21">
        <f t="shared" si="25"/>
        <v>0</v>
      </c>
      <c r="I55" s="21">
        <f t="shared" si="26"/>
        <v>0</v>
      </c>
      <c r="J55" s="28">
        <f t="shared" si="27"/>
        <v>0</v>
      </c>
    </row>
    <row r="56" spans="1:10" ht="18.75" customHeight="1">
      <c r="A56" s="198">
        <v>43</v>
      </c>
      <c r="B56" s="30" t="s">
        <v>122</v>
      </c>
      <c r="C56" s="18" t="s">
        <v>17</v>
      </c>
      <c r="D56" s="19">
        <v>20</v>
      </c>
      <c r="E56" s="184">
        <v>0</v>
      </c>
      <c r="F56" s="21">
        <f t="shared" ref="F56:F59" si="28">D56*E56</f>
        <v>0</v>
      </c>
      <c r="G56" s="26">
        <v>0.05</v>
      </c>
      <c r="H56" s="21">
        <f t="shared" ref="H56:H59" si="29">J56-F56</f>
        <v>0</v>
      </c>
      <c r="I56" s="21">
        <f t="shared" ref="I56:I59" si="30">E56+E56*G56</f>
        <v>0</v>
      </c>
      <c r="J56" s="28">
        <f t="shared" ref="J56:J59" si="31">D56*I56</f>
        <v>0</v>
      </c>
    </row>
    <row r="57" spans="1:10" ht="18.75" customHeight="1">
      <c r="A57" s="117">
        <v>44</v>
      </c>
      <c r="B57" s="30" t="s">
        <v>174</v>
      </c>
      <c r="C57" s="18" t="s">
        <v>17</v>
      </c>
      <c r="D57" s="19">
        <v>200</v>
      </c>
      <c r="E57" s="184">
        <v>0</v>
      </c>
      <c r="F57" s="21">
        <f t="shared" si="28"/>
        <v>0</v>
      </c>
      <c r="G57" s="26">
        <v>0.05</v>
      </c>
      <c r="H57" s="21">
        <f t="shared" si="29"/>
        <v>0</v>
      </c>
      <c r="I57" s="21">
        <f>E57+E57*G57</f>
        <v>0</v>
      </c>
      <c r="J57" s="28">
        <f t="shared" si="31"/>
        <v>0</v>
      </c>
    </row>
    <row r="58" spans="1:10" ht="18.75" customHeight="1">
      <c r="A58" s="198">
        <v>45</v>
      </c>
      <c r="B58" s="30" t="s">
        <v>173</v>
      </c>
      <c r="C58" s="18" t="s">
        <v>17</v>
      </c>
      <c r="D58" s="19">
        <v>20</v>
      </c>
      <c r="E58" s="184">
        <v>0</v>
      </c>
      <c r="F58" s="21">
        <f t="shared" ref="F58" si="32">D58*E58</f>
        <v>0</v>
      </c>
      <c r="G58" s="26">
        <v>0.05</v>
      </c>
      <c r="H58" s="21">
        <f t="shared" ref="H58" si="33">J58-F58</f>
        <v>0</v>
      </c>
      <c r="I58" s="21">
        <f t="shared" ref="I58" si="34">E58+E58*G58</f>
        <v>0</v>
      </c>
      <c r="J58" s="28">
        <f t="shared" ref="J58" si="35">D58*I58</f>
        <v>0</v>
      </c>
    </row>
    <row r="59" spans="1:10" ht="18.75" customHeight="1">
      <c r="A59" s="117">
        <v>46</v>
      </c>
      <c r="B59" s="30" t="s">
        <v>119</v>
      </c>
      <c r="C59" s="18" t="s">
        <v>17</v>
      </c>
      <c r="D59" s="34">
        <v>500</v>
      </c>
      <c r="E59" s="184">
        <v>0</v>
      </c>
      <c r="F59" s="21">
        <f t="shared" si="28"/>
        <v>0</v>
      </c>
      <c r="G59" s="26">
        <v>0.23</v>
      </c>
      <c r="H59" s="21">
        <f t="shared" si="29"/>
        <v>0</v>
      </c>
      <c r="I59" s="21">
        <f t="shared" si="30"/>
        <v>0</v>
      </c>
      <c r="J59" s="28">
        <f t="shared" si="31"/>
        <v>0</v>
      </c>
    </row>
    <row r="60" spans="1:10" ht="18.75" customHeight="1" thickBot="1">
      <c r="A60" s="187"/>
      <c r="B60" s="186" t="s">
        <v>49</v>
      </c>
      <c r="C60" s="83"/>
      <c r="D60" s="84"/>
      <c r="E60" s="85"/>
      <c r="F60" s="86">
        <f>SUM(F14:F59)</f>
        <v>0</v>
      </c>
      <c r="G60" s="87"/>
      <c r="H60" s="86">
        <f>SUM(H14:H59)</f>
        <v>0</v>
      </c>
      <c r="I60" s="88"/>
      <c r="J60" s="89">
        <f>SUM(J14:J59)</f>
        <v>0</v>
      </c>
    </row>
    <row r="61" spans="1:10">
      <c r="A61" s="1"/>
    </row>
    <row r="65" spans="2:10">
      <c r="H65" s="218" t="s">
        <v>45</v>
      </c>
      <c r="I65" s="218"/>
    </row>
    <row r="69" spans="2:10">
      <c r="B69" s="79"/>
      <c r="C69" s="75"/>
      <c r="D69" s="76"/>
      <c r="E69" s="77"/>
      <c r="F69" s="6"/>
      <c r="G69" s="7"/>
      <c r="H69" s="6"/>
      <c r="I69" s="6"/>
      <c r="J69" s="6"/>
    </row>
  </sheetData>
  <mergeCells count="10">
    <mergeCell ref="C1:E1"/>
    <mergeCell ref="F1:I1"/>
    <mergeCell ref="H65:I65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4.5"/>
  <cols>
    <col min="1" max="1" width="8.54296875" customWidth="1"/>
    <col min="2" max="2" width="34.453125" customWidth="1"/>
    <col min="3" max="3" width="10.1796875" customWidth="1"/>
    <col min="5" max="5" width="14.26953125" customWidth="1"/>
    <col min="6" max="6" width="11.26953125" customWidth="1"/>
    <col min="7" max="7" width="10.26953125" customWidth="1"/>
    <col min="8" max="8" width="11.26953125" customWidth="1"/>
    <col min="9" max="9" width="14.7265625" customWidth="1"/>
    <col min="10" max="10" width="11.81640625" customWidth="1"/>
  </cols>
  <sheetData>
    <row r="1" spans="1:11" ht="56.25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1" ht="29.2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132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1">
      <c r="A9" s="1"/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1:11" ht="46.5" customHeight="1">
      <c r="A10" s="1"/>
      <c r="B10" s="219" t="s">
        <v>83</v>
      </c>
      <c r="C10" s="219"/>
      <c r="D10" s="219"/>
      <c r="E10" s="219"/>
      <c r="F10" s="219"/>
      <c r="G10" s="219"/>
      <c r="H10" s="219"/>
      <c r="I10" s="219"/>
      <c r="J10" s="219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4.5">
      <c r="A12" s="117" t="s">
        <v>7</v>
      </c>
      <c r="B12" s="160" t="s">
        <v>8</v>
      </c>
      <c r="C12" s="161" t="s">
        <v>9</v>
      </c>
      <c r="D12" s="162" t="s">
        <v>10</v>
      </c>
      <c r="E12" s="163" t="s">
        <v>11</v>
      </c>
      <c r="F12" s="163" t="s">
        <v>12</v>
      </c>
      <c r="G12" s="164" t="s">
        <v>13</v>
      </c>
      <c r="H12" s="163" t="s">
        <v>14</v>
      </c>
      <c r="I12" s="163" t="s">
        <v>15</v>
      </c>
      <c r="J12" s="163" t="s">
        <v>16</v>
      </c>
    </row>
    <row r="13" spans="1:11">
      <c r="A13" s="100">
        <v>1</v>
      </c>
      <c r="B13" s="17" t="s">
        <v>84</v>
      </c>
      <c r="C13" s="29" t="s">
        <v>20</v>
      </c>
      <c r="D13" s="19">
        <v>200</v>
      </c>
      <c r="E13" s="179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85</v>
      </c>
      <c r="C14" s="18" t="s">
        <v>17</v>
      </c>
      <c r="D14" s="19">
        <v>1000</v>
      </c>
      <c r="E14" s="179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86</v>
      </c>
      <c r="C15" s="18" t="s">
        <v>20</v>
      </c>
      <c r="D15" s="19">
        <v>250</v>
      </c>
      <c r="E15" s="179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87</v>
      </c>
      <c r="C16" s="18" t="s">
        <v>20</v>
      </c>
      <c r="D16" s="19">
        <v>200</v>
      </c>
      <c r="E16" s="179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88</v>
      </c>
      <c r="C17" s="18" t="s">
        <v>20</v>
      </c>
      <c r="D17" s="19">
        <v>250</v>
      </c>
      <c r="E17" s="179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62</v>
      </c>
      <c r="C18" s="18" t="s">
        <v>20</v>
      </c>
      <c r="D18" s="19">
        <v>200</v>
      </c>
      <c r="E18" s="179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59"/>
      <c r="B19" s="165" t="s">
        <v>49</v>
      </c>
      <c r="C19" s="166"/>
      <c r="D19" s="167"/>
      <c r="E19" s="168"/>
      <c r="F19" s="171">
        <f>SUM(F13:F18)</f>
        <v>0</v>
      </c>
      <c r="G19" s="170"/>
      <c r="H19" s="171">
        <f>SUM(H13:H18)</f>
        <v>0</v>
      </c>
      <c r="I19" s="169"/>
      <c r="J19" s="171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4.5"/>
  <cols>
    <col min="2" max="2" width="35.54296875" customWidth="1"/>
    <col min="3" max="3" width="11" customWidth="1"/>
    <col min="5" max="5" width="14.54296875" customWidth="1"/>
    <col min="6" max="6" width="10.26953125" customWidth="1"/>
    <col min="8" max="8" width="10" customWidth="1"/>
    <col min="9" max="9" width="17.453125" customWidth="1"/>
    <col min="10" max="10" width="11" customWidth="1"/>
  </cols>
  <sheetData>
    <row r="1" spans="1:10" ht="61.9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0" ht="17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0" ht="12.6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5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0" ht="30.6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0" ht="30.65" customHeight="1">
      <c r="A7" s="1"/>
      <c r="B7" s="222" t="s">
        <v>153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.65" customHeight="1">
      <c r="A9" s="1"/>
      <c r="B9" s="225" t="s">
        <v>33</v>
      </c>
      <c r="C9" s="225"/>
      <c r="D9" s="225"/>
      <c r="E9" s="225"/>
      <c r="F9" s="225"/>
      <c r="G9" s="225"/>
      <c r="H9" s="225"/>
      <c r="I9" s="225"/>
      <c r="J9" s="225"/>
    </row>
    <row r="10" spans="1:10" ht="37.15" customHeight="1">
      <c r="A10" s="1"/>
      <c r="B10" s="219" t="s">
        <v>152</v>
      </c>
      <c r="C10" s="219"/>
      <c r="D10" s="219"/>
      <c r="E10" s="219"/>
      <c r="F10" s="219"/>
      <c r="G10" s="219"/>
      <c r="H10" s="219"/>
      <c r="I10" s="219"/>
      <c r="J10" s="219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4.5">
      <c r="A12" s="117" t="s">
        <v>7</v>
      </c>
      <c r="B12" s="160" t="s">
        <v>8</v>
      </c>
      <c r="C12" s="161" t="s">
        <v>9</v>
      </c>
      <c r="D12" s="162" t="s">
        <v>10</v>
      </c>
      <c r="E12" s="163" t="s">
        <v>11</v>
      </c>
      <c r="F12" s="163" t="s">
        <v>12</v>
      </c>
      <c r="G12" s="164" t="s">
        <v>13</v>
      </c>
      <c r="H12" s="163" t="s">
        <v>14</v>
      </c>
      <c r="I12" s="163" t="s">
        <v>15</v>
      </c>
      <c r="J12" s="163" t="s">
        <v>16</v>
      </c>
    </row>
    <row r="13" spans="1:10">
      <c r="A13" s="100">
        <v>1</v>
      </c>
      <c r="B13" s="17" t="s">
        <v>154</v>
      </c>
      <c r="C13" s="29" t="s">
        <v>17</v>
      </c>
      <c r="D13" s="19">
        <v>1400</v>
      </c>
      <c r="E13" s="179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155</v>
      </c>
      <c r="C14" s="29" t="s">
        <v>17</v>
      </c>
      <c r="D14" s="19">
        <v>1400</v>
      </c>
      <c r="E14" s="179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100">
        <v>3</v>
      </c>
      <c r="B15" s="17" t="s">
        <v>156</v>
      </c>
      <c r="C15" s="29" t="s">
        <v>17</v>
      </c>
      <c r="D15" s="19">
        <v>500</v>
      </c>
      <c r="E15" s="179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>
      <c r="A16" s="100">
        <v>4</v>
      </c>
      <c r="B16" s="17" t="s">
        <v>245</v>
      </c>
      <c r="C16" s="29" t="s">
        <v>17</v>
      </c>
      <c r="D16" s="19">
        <v>150</v>
      </c>
      <c r="E16" s="179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 t="s">
        <v>157</v>
      </c>
      <c r="C17" s="29" t="s">
        <v>17</v>
      </c>
      <c r="D17" s="19">
        <v>1500</v>
      </c>
      <c r="E17" s="179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 t="s">
        <v>158</v>
      </c>
      <c r="C18" s="29" t="s">
        <v>17</v>
      </c>
      <c r="D18" s="19">
        <v>1000</v>
      </c>
      <c r="E18" s="179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 t="s">
        <v>243</v>
      </c>
      <c r="C19" s="29" t="s">
        <v>17</v>
      </c>
      <c r="D19" s="19">
        <v>1200</v>
      </c>
      <c r="E19" s="179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100">
        <v>8</v>
      </c>
      <c r="B20" s="17" t="s">
        <v>159</v>
      </c>
      <c r="C20" s="29" t="s">
        <v>17</v>
      </c>
      <c r="D20" s="19">
        <v>1000</v>
      </c>
      <c r="E20" s="179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100">
        <v>9</v>
      </c>
      <c r="B21" s="17" t="s">
        <v>244</v>
      </c>
      <c r="C21" s="29" t="s">
        <v>17</v>
      </c>
      <c r="D21" s="19">
        <v>500</v>
      </c>
      <c r="E21" s="179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100">
        <v>10</v>
      </c>
      <c r="B22" s="17" t="s">
        <v>246</v>
      </c>
      <c r="C22" s="29" t="s">
        <v>17</v>
      </c>
      <c r="D22" s="19">
        <v>500</v>
      </c>
      <c r="E22" s="179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59"/>
      <c r="B23" s="165" t="s">
        <v>49</v>
      </c>
      <c r="C23" s="166"/>
      <c r="D23" s="167"/>
      <c r="E23" s="168"/>
      <c r="F23" s="171">
        <f>SUM(F13:F22)</f>
        <v>0</v>
      </c>
      <c r="G23" s="170"/>
      <c r="H23" s="171">
        <f>SUM(H13:H22)</f>
        <v>0</v>
      </c>
      <c r="I23" s="169"/>
      <c r="J23" s="171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4.5"/>
  <cols>
    <col min="2" max="2" width="13.453125" customWidth="1"/>
    <col min="10" max="10" width="13.1796875" customWidth="1"/>
    <col min="11" max="11" width="13.54296875" customWidth="1"/>
    <col min="12" max="12" width="16.7265625" customWidth="1"/>
    <col min="13" max="13" width="14.26953125" customWidth="1"/>
    <col min="14" max="14" width="15.26953125" customWidth="1"/>
    <col min="15" max="15" width="17" customWidth="1"/>
    <col min="24" max="24" width="18.7265625" customWidth="1"/>
    <col min="25" max="25" width="19.26953125" customWidth="1"/>
    <col min="26" max="26" width="10.81640625" customWidth="1"/>
  </cols>
  <sheetData>
    <row r="2" spans="1:26" ht="50.25" customHeight="1">
      <c r="B2" s="237" t="s">
        <v>168</v>
      </c>
      <c r="C2" s="238"/>
      <c r="D2" s="238"/>
      <c r="E2" s="238"/>
      <c r="F2" s="238"/>
      <c r="G2" s="238"/>
    </row>
    <row r="3" spans="1:26">
      <c r="L3" s="121"/>
    </row>
    <row r="4" spans="1:26" ht="31">
      <c r="J4" s="172" t="s">
        <v>60</v>
      </c>
      <c r="K4" s="172" t="s">
        <v>61</v>
      </c>
      <c r="M4" s="172" t="s">
        <v>58</v>
      </c>
      <c r="N4" s="172" t="s">
        <v>59</v>
      </c>
      <c r="O4" s="127"/>
    </row>
    <row r="5" spans="1:26">
      <c r="D5" s="241" t="s">
        <v>160</v>
      </c>
      <c r="E5" s="242"/>
      <c r="F5" s="242"/>
      <c r="G5" s="242"/>
      <c r="H5" s="242"/>
      <c r="I5" s="242"/>
      <c r="J5" s="191">
        <f>'artykuły ogólnospożywcze'!F60</f>
        <v>0</v>
      </c>
      <c r="K5" s="191">
        <f>'artykuły ogólnospożywcze'!J60</f>
        <v>0</v>
      </c>
      <c r="L5" s="154"/>
      <c r="M5" s="189"/>
      <c r="N5" s="189"/>
    </row>
    <row r="6" spans="1:26" ht="15.75" customHeight="1">
      <c r="D6" s="241" t="s">
        <v>65</v>
      </c>
      <c r="E6" s="241"/>
      <c r="F6" s="241"/>
      <c r="G6" s="241"/>
      <c r="H6" s="241"/>
      <c r="I6" s="241"/>
      <c r="J6" s="191">
        <f>'mięso i wędliny'!F37</f>
        <v>0</v>
      </c>
      <c r="K6" s="191">
        <f>'mięso i wędliny'!J37</f>
        <v>0</v>
      </c>
      <c r="L6" s="154"/>
      <c r="M6" s="189"/>
      <c r="N6" s="189"/>
      <c r="O6" s="148"/>
      <c r="U6" s="127"/>
      <c r="V6" s="127"/>
      <c r="X6" s="127"/>
      <c r="Y6" s="127"/>
      <c r="Z6" s="127"/>
    </row>
    <row r="7" spans="1:26" ht="15.75" customHeight="1">
      <c r="D7" s="241" t="s">
        <v>66</v>
      </c>
      <c r="E7" s="241"/>
      <c r="F7" s="241"/>
      <c r="G7" s="241"/>
      <c r="H7" s="241"/>
      <c r="I7" s="241"/>
      <c r="J7" s="192">
        <f>'ryby i mrożonki'!F39</f>
        <v>0</v>
      </c>
      <c r="K7" s="193">
        <f>'ryby i mrożonki'!J39</f>
        <v>0</v>
      </c>
      <c r="L7" s="154"/>
      <c r="M7" s="189"/>
      <c r="N7" s="189"/>
      <c r="O7" s="148"/>
      <c r="P7" s="148"/>
      <c r="Q7" s="148"/>
      <c r="R7" s="148"/>
      <c r="S7" s="148"/>
      <c r="T7" s="148"/>
      <c r="U7" s="127"/>
      <c r="V7" s="127"/>
    </row>
    <row r="8" spans="1:26" ht="15.75" customHeight="1">
      <c r="A8" s="236" t="s">
        <v>56</v>
      </c>
      <c r="B8" s="236"/>
      <c r="D8" s="241" t="s">
        <v>67</v>
      </c>
      <c r="E8" s="241"/>
      <c r="F8" s="241"/>
      <c r="G8" s="241"/>
      <c r="H8" s="241"/>
      <c r="I8" s="241"/>
      <c r="J8" s="192">
        <f>nabiał!F33</f>
        <v>0</v>
      </c>
      <c r="K8" s="193">
        <f>nabiał!J33</f>
        <v>0</v>
      </c>
      <c r="L8" s="154"/>
      <c r="M8" s="189"/>
      <c r="N8" s="189"/>
      <c r="O8" s="148"/>
      <c r="P8" s="148"/>
      <c r="Q8" s="148"/>
      <c r="R8" s="148"/>
      <c r="S8" s="148"/>
      <c r="T8" s="148"/>
      <c r="U8" s="128"/>
      <c r="V8" s="128"/>
    </row>
    <row r="9" spans="1:26" ht="15.75" customHeight="1">
      <c r="D9" s="235" t="s">
        <v>68</v>
      </c>
      <c r="E9" s="235"/>
      <c r="F9" s="235"/>
      <c r="G9" s="235"/>
      <c r="H9" s="235"/>
      <c r="I9" s="235"/>
      <c r="J9" s="194">
        <f>pieczywo!F22</f>
        <v>0</v>
      </c>
      <c r="K9" s="195">
        <f>pieczywo!J22</f>
        <v>0</v>
      </c>
      <c r="L9" s="154"/>
      <c r="M9" s="189"/>
      <c r="N9" s="189"/>
      <c r="O9" s="148"/>
      <c r="P9" s="148"/>
      <c r="Q9" s="148"/>
      <c r="R9" s="148"/>
      <c r="S9" s="148"/>
      <c r="T9" s="148"/>
      <c r="U9" s="128"/>
      <c r="V9" s="128"/>
    </row>
    <row r="10" spans="1:26" ht="15.5">
      <c r="D10" s="235" t="s">
        <v>69</v>
      </c>
      <c r="E10" s="235"/>
      <c r="F10" s="235"/>
      <c r="G10" s="235"/>
      <c r="H10" s="235"/>
      <c r="I10" s="235"/>
      <c r="J10" s="194">
        <f>soki!F23</f>
        <v>0</v>
      </c>
      <c r="K10" s="195">
        <f>soki!J23</f>
        <v>0</v>
      </c>
      <c r="L10" s="154"/>
      <c r="M10" s="190"/>
      <c r="N10" s="190"/>
      <c r="O10" s="149"/>
      <c r="P10" s="149"/>
      <c r="Q10" s="149"/>
      <c r="R10" s="149"/>
      <c r="S10" s="149"/>
      <c r="T10" s="149"/>
      <c r="U10" s="130"/>
    </row>
    <row r="11" spans="1:26" ht="15.5">
      <c r="D11" s="235" t="s">
        <v>247</v>
      </c>
      <c r="E11" s="235"/>
      <c r="F11" s="235"/>
      <c r="G11" s="235"/>
      <c r="H11" s="235"/>
      <c r="I11" s="235"/>
      <c r="J11" s="196">
        <f>'warzywa, owoce i jaja'!F52</f>
        <v>0</v>
      </c>
      <c r="K11" s="196">
        <f>'warzywa, owoce i jaja'!J52</f>
        <v>0</v>
      </c>
      <c r="L11" s="154"/>
      <c r="M11" s="189"/>
      <c r="N11" s="189"/>
      <c r="O11" s="149"/>
      <c r="P11" s="149"/>
      <c r="Q11" s="149"/>
      <c r="R11" s="149"/>
      <c r="S11" s="149"/>
      <c r="T11" s="149"/>
      <c r="U11" s="130"/>
    </row>
    <row r="12" spans="1:26" ht="15.5">
      <c r="D12" s="235" t="s">
        <v>70</v>
      </c>
      <c r="E12" s="235"/>
      <c r="F12" s="235"/>
      <c r="G12" s="235"/>
      <c r="H12" s="235"/>
      <c r="I12" s="235"/>
      <c r="J12" s="196">
        <f>'wyr. garmażeryjne'!F18</f>
        <v>0</v>
      </c>
      <c r="K12" s="196">
        <f>'wyr. garmażeryjne'!J18</f>
        <v>0</v>
      </c>
      <c r="L12" s="154"/>
      <c r="M12" s="189"/>
      <c r="N12" s="189"/>
      <c r="O12" s="149"/>
      <c r="P12" s="149"/>
      <c r="Q12" s="149"/>
      <c r="R12" s="149"/>
      <c r="S12" s="149"/>
      <c r="T12" s="149"/>
      <c r="U12" s="130"/>
    </row>
    <row r="13" spans="1:26" ht="15.5">
      <c r="D13" s="243" t="s">
        <v>162</v>
      </c>
      <c r="E13" s="244"/>
      <c r="F13" s="244"/>
      <c r="G13" s="244"/>
      <c r="H13" s="244"/>
      <c r="I13" s="245"/>
      <c r="J13" s="196">
        <f>'art. sypkie i przetwory'!F32</f>
        <v>0</v>
      </c>
      <c r="K13" s="196">
        <f>'art. sypkie i przetwory'!J32</f>
        <v>0</v>
      </c>
      <c r="L13" s="154"/>
      <c r="M13" s="189"/>
      <c r="N13" s="189"/>
      <c r="O13" s="149"/>
      <c r="P13" s="149"/>
      <c r="Q13" s="149"/>
      <c r="R13" s="149"/>
      <c r="S13" s="149"/>
      <c r="T13" s="149"/>
      <c r="U13" s="130"/>
    </row>
    <row r="14" spans="1:26" ht="15.5">
      <c r="D14" s="235" t="s">
        <v>163</v>
      </c>
      <c r="E14" s="235"/>
      <c r="F14" s="235"/>
      <c r="G14" s="235"/>
      <c r="H14" s="235"/>
      <c r="I14" s="235"/>
      <c r="J14" s="196">
        <f>'wyr. cukiernicze'!F19</f>
        <v>0</v>
      </c>
      <c r="K14" s="196">
        <f>'wyr. cukiernicze'!J19</f>
        <v>0</v>
      </c>
      <c r="L14" s="154"/>
      <c r="M14" s="189"/>
      <c r="N14" s="189"/>
      <c r="O14" s="149"/>
      <c r="P14" s="149"/>
      <c r="Q14" s="149"/>
      <c r="R14" s="149"/>
      <c r="S14" s="149"/>
      <c r="T14" s="149"/>
      <c r="U14" s="130"/>
    </row>
    <row r="15" spans="1:26" ht="15.5">
      <c r="D15" s="235" t="s">
        <v>164</v>
      </c>
      <c r="E15" s="235"/>
      <c r="F15" s="235"/>
      <c r="G15" s="235"/>
      <c r="H15" s="235"/>
      <c r="I15" s="235"/>
      <c r="J15" s="196">
        <f>'art. suche'!F23</f>
        <v>0</v>
      </c>
      <c r="K15" s="196">
        <f>'art. suche'!J23</f>
        <v>0</v>
      </c>
      <c r="L15" s="154"/>
      <c r="M15" s="189"/>
      <c r="N15" s="189"/>
      <c r="O15" s="149"/>
      <c r="P15" s="149"/>
      <c r="Q15" s="149"/>
      <c r="R15" s="149"/>
      <c r="S15" s="149"/>
      <c r="T15" s="149"/>
      <c r="U15" s="130"/>
    </row>
    <row r="16" spans="1:26" ht="15.5">
      <c r="M16" s="92"/>
      <c r="O16" s="149"/>
      <c r="P16" s="149"/>
      <c r="Q16" s="149"/>
      <c r="R16" s="149"/>
      <c r="S16" s="149"/>
      <c r="T16" s="149"/>
      <c r="U16" s="132"/>
      <c r="V16" s="133"/>
    </row>
    <row r="17" spans="1:22" ht="15.5">
      <c r="I17" s="151" t="s">
        <v>57</v>
      </c>
      <c r="J17" s="152">
        <f>SUM(J5:J16)</f>
        <v>0</v>
      </c>
      <c r="K17" s="152">
        <f>SUM(K5:K16)</f>
        <v>0</v>
      </c>
      <c r="M17" s="152">
        <f>SUM(M5:M16)</f>
        <v>0</v>
      </c>
      <c r="N17" s="152">
        <f>SUM(N5:N16)</f>
        <v>0</v>
      </c>
      <c r="O17" s="129"/>
      <c r="P17" s="129"/>
      <c r="Q17" s="129"/>
      <c r="R17" s="131"/>
      <c r="S17" s="131"/>
      <c r="T17" s="131"/>
      <c r="U17" s="132"/>
      <c r="V17" s="133"/>
    </row>
    <row r="18" spans="1:22" ht="15.5">
      <c r="N18" s="153"/>
      <c r="O18" s="129"/>
      <c r="P18" s="129"/>
      <c r="Q18" s="129"/>
      <c r="R18" s="131"/>
      <c r="S18" s="131"/>
      <c r="T18" s="131"/>
      <c r="U18" s="132"/>
      <c r="V18" s="133"/>
    </row>
    <row r="19" spans="1:22" ht="15.5">
      <c r="O19" s="134"/>
      <c r="P19" s="129"/>
      <c r="Q19" s="129"/>
      <c r="R19" s="131"/>
      <c r="S19" s="131"/>
      <c r="T19" s="131"/>
      <c r="U19" s="132"/>
      <c r="V19" s="133"/>
    </row>
    <row r="20" spans="1:22" ht="15.5">
      <c r="O20" s="129"/>
      <c r="P20" s="129"/>
      <c r="Q20" s="129"/>
      <c r="R20" s="131"/>
      <c r="S20" s="131"/>
      <c r="T20" s="131"/>
      <c r="U20" s="132"/>
      <c r="V20" s="133"/>
    </row>
    <row r="21" spans="1:22" ht="15.5">
      <c r="C21" s="240"/>
      <c r="D21" s="240"/>
      <c r="E21" s="240"/>
      <c r="F21" s="240"/>
      <c r="G21" s="239"/>
      <c r="H21" s="239"/>
      <c r="O21" s="129"/>
      <c r="P21" s="129"/>
      <c r="Q21" s="134"/>
      <c r="R21" s="135"/>
      <c r="S21" s="135"/>
      <c r="T21" s="135"/>
      <c r="U21" s="132"/>
      <c r="V21" s="133"/>
    </row>
    <row r="22" spans="1:22" ht="15.5">
      <c r="A22" s="150"/>
      <c r="O22" s="129"/>
      <c r="P22" s="129"/>
      <c r="Q22" s="129"/>
      <c r="R22" s="131"/>
      <c r="S22" s="131"/>
      <c r="T22" s="131"/>
      <c r="U22" s="132"/>
      <c r="V22" s="133"/>
    </row>
    <row r="23" spans="1:22" ht="15.5">
      <c r="O23" s="136"/>
      <c r="P23" s="129"/>
      <c r="Q23" s="129"/>
      <c r="R23" s="131"/>
      <c r="S23" s="131"/>
      <c r="T23" s="131"/>
      <c r="U23" s="132"/>
      <c r="V23" s="137"/>
    </row>
    <row r="24" spans="1:22" ht="15.5">
      <c r="A24" s="234" t="s">
        <v>165</v>
      </c>
      <c r="B24" s="234"/>
      <c r="C24" s="234"/>
      <c r="D24" s="234"/>
      <c r="E24" s="234"/>
      <c r="O24" s="129"/>
      <c r="P24" s="129"/>
      <c r="Q24" s="129"/>
      <c r="R24" s="131"/>
      <c r="S24" s="131"/>
      <c r="T24" s="131"/>
      <c r="U24" s="132"/>
      <c r="V24" s="138"/>
    </row>
    <row r="25" spans="1:22" ht="15.5">
      <c r="O25" s="129"/>
      <c r="P25" s="129"/>
      <c r="Q25" s="129"/>
      <c r="R25" s="131"/>
      <c r="S25" s="131"/>
      <c r="T25" s="131"/>
      <c r="U25" s="129"/>
      <c r="V25" s="137"/>
    </row>
    <row r="26" spans="1:22" ht="15.5">
      <c r="O26" s="129"/>
      <c r="P26" s="129"/>
      <c r="Q26" s="139"/>
      <c r="R26" s="140"/>
      <c r="S26" s="140"/>
      <c r="T26" s="140"/>
      <c r="U26" s="141"/>
      <c r="V26" s="137"/>
    </row>
    <row r="27" spans="1:22" ht="15.5">
      <c r="O27" s="129"/>
      <c r="P27" s="129"/>
      <c r="Q27" s="129"/>
      <c r="R27" s="131"/>
      <c r="S27" s="131"/>
      <c r="T27" s="140"/>
      <c r="U27" s="137"/>
      <c r="V27" s="142"/>
    </row>
    <row r="28" spans="1:22">
      <c r="A28" t="s">
        <v>167</v>
      </c>
      <c r="O28" s="129"/>
      <c r="P28" s="143"/>
      <c r="Q28" s="144"/>
      <c r="R28" s="131"/>
      <c r="S28" s="131"/>
      <c r="T28" s="140"/>
      <c r="V28" s="145"/>
    </row>
    <row r="29" spans="1:22">
      <c r="O29" s="231"/>
      <c r="P29" s="232"/>
      <c r="Q29" s="232"/>
      <c r="R29" s="146"/>
      <c r="S29" s="131"/>
      <c r="T29" s="131"/>
    </row>
    <row r="30" spans="1:22">
      <c r="O30" s="129"/>
      <c r="P30" s="129"/>
      <c r="Q30" s="129"/>
      <c r="R30" s="131"/>
      <c r="S30" s="131"/>
      <c r="T30" s="131"/>
    </row>
    <row r="31" spans="1:22">
      <c r="O31" s="233"/>
      <c r="P31" s="233"/>
      <c r="Q31" s="233"/>
      <c r="R31" s="147"/>
      <c r="S31" s="147"/>
      <c r="T31" s="147"/>
    </row>
    <row r="32" spans="1:22">
      <c r="O32" s="144"/>
      <c r="P32" s="144"/>
      <c r="Q32" s="144"/>
      <c r="R32" s="147"/>
      <c r="S32" s="147"/>
      <c r="T32" s="147"/>
    </row>
  </sheetData>
  <mergeCells count="18"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  <mergeCell ref="O29:Q29"/>
    <mergeCell ref="O31:Q31"/>
    <mergeCell ref="A24:E24"/>
    <mergeCell ref="D10:I10"/>
    <mergeCell ref="D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>
      <selection activeCell="H41" sqref="H41"/>
    </sheetView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4.5"/>
  <cols>
    <col min="1" max="1" width="6.26953125" customWidth="1"/>
    <col min="2" max="2" width="41.26953125" customWidth="1"/>
    <col min="3" max="3" width="11.1796875" customWidth="1"/>
    <col min="4" max="4" width="8.7265625" customWidth="1"/>
    <col min="5" max="5" width="14.1796875" customWidth="1"/>
    <col min="6" max="6" width="11.453125" customWidth="1"/>
    <col min="8" max="8" width="12.7265625" customWidth="1"/>
    <col min="9" max="9" width="15" customWidth="1"/>
    <col min="10" max="10" width="13.81640625" customWidth="1"/>
  </cols>
  <sheetData>
    <row r="1" spans="1:12" ht="54.75" customHeight="1">
      <c r="A1" s="1"/>
      <c r="B1" s="175" t="s">
        <v>0</v>
      </c>
      <c r="C1" s="226" t="s">
        <v>32</v>
      </c>
      <c r="D1" s="214"/>
      <c r="E1" s="227"/>
      <c r="F1" s="215" t="s">
        <v>175</v>
      </c>
      <c r="G1" s="216"/>
      <c r="H1" s="216"/>
      <c r="I1" s="217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2" t="s">
        <v>128</v>
      </c>
      <c r="C5" s="223"/>
      <c r="D5" s="223"/>
      <c r="E5" s="223"/>
      <c r="F5" s="223"/>
      <c r="G5" s="223"/>
      <c r="H5" s="223"/>
      <c r="I5" s="223"/>
      <c r="J5" s="224"/>
    </row>
    <row r="6" spans="1:12" ht="31.5" customHeight="1">
      <c r="A6" s="1"/>
      <c r="B6" s="222" t="s">
        <v>129</v>
      </c>
      <c r="C6" s="223"/>
      <c r="D6" s="223"/>
      <c r="E6" s="223"/>
      <c r="F6" s="223"/>
      <c r="G6" s="223"/>
      <c r="H6" s="223"/>
      <c r="I6" s="223"/>
      <c r="J6" s="224"/>
    </row>
    <row r="7" spans="1:12" ht="42" customHeight="1">
      <c r="A7" s="1"/>
      <c r="B7" s="222" t="s">
        <v>198</v>
      </c>
      <c r="C7" s="223"/>
      <c r="D7" s="223"/>
      <c r="E7" s="223"/>
      <c r="F7" s="223"/>
      <c r="G7" s="223"/>
      <c r="H7" s="223"/>
      <c r="I7" s="223"/>
      <c r="J7" s="224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2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2" ht="42" customHeight="1">
      <c r="A11" s="1"/>
      <c r="B11" s="219" t="s">
        <v>34</v>
      </c>
      <c r="C11" s="219"/>
      <c r="D11" s="219"/>
      <c r="E11" s="219"/>
      <c r="F11" s="219"/>
      <c r="G11" s="219"/>
      <c r="H11" s="219"/>
      <c r="I11" s="219"/>
      <c r="J11" s="219"/>
    </row>
    <row r="12" spans="1:12" ht="15" thickBot="1">
      <c r="A12" s="1"/>
      <c r="B12" s="188"/>
      <c r="C12" s="9"/>
      <c r="D12" s="10"/>
      <c r="E12" s="6"/>
      <c r="F12" s="6"/>
      <c r="G12" s="7"/>
      <c r="H12" s="6"/>
      <c r="I12" s="6"/>
      <c r="J12" s="6"/>
    </row>
    <row r="13" spans="1:12" ht="34.5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5" customHeight="1">
      <c r="A14" s="102">
        <v>1</v>
      </c>
      <c r="B14" s="182" t="s">
        <v>195</v>
      </c>
      <c r="C14" s="27" t="s">
        <v>20</v>
      </c>
      <c r="D14" s="19">
        <v>40</v>
      </c>
      <c r="E14" s="183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194</v>
      </c>
      <c r="C15" s="18" t="s">
        <v>20</v>
      </c>
      <c r="D15" s="19">
        <v>100</v>
      </c>
      <c r="E15" s="183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183</v>
      </c>
      <c r="C16" s="29" t="s">
        <v>20</v>
      </c>
      <c r="D16" s="19">
        <v>50</v>
      </c>
      <c r="E16" s="183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5" customHeight="1">
      <c r="A17" s="102">
        <v>4</v>
      </c>
      <c r="B17" s="69" t="s">
        <v>189</v>
      </c>
      <c r="C17" s="18" t="s">
        <v>20</v>
      </c>
      <c r="D17" s="19">
        <v>50</v>
      </c>
      <c r="E17" s="183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5" customHeight="1">
      <c r="A18" s="102">
        <v>5</v>
      </c>
      <c r="B18" s="17" t="s">
        <v>188</v>
      </c>
      <c r="C18" s="29" t="s">
        <v>20</v>
      </c>
      <c r="D18" s="19">
        <v>50</v>
      </c>
      <c r="E18" s="183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5" customHeight="1">
      <c r="A19" s="102">
        <v>6</v>
      </c>
      <c r="B19" s="69" t="s">
        <v>186</v>
      </c>
      <c r="C19" s="18" t="s">
        <v>20</v>
      </c>
      <c r="D19" s="19">
        <v>50</v>
      </c>
      <c r="E19" s="183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185</v>
      </c>
      <c r="C20" s="18" t="s">
        <v>20</v>
      </c>
      <c r="D20" s="19">
        <v>50</v>
      </c>
      <c r="E20" s="183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5" customHeight="1">
      <c r="A21" s="102">
        <v>8</v>
      </c>
      <c r="B21" s="17" t="s">
        <v>187</v>
      </c>
      <c r="C21" s="18" t="s">
        <v>20</v>
      </c>
      <c r="D21" s="19">
        <v>50</v>
      </c>
      <c r="E21" s="183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184</v>
      </c>
      <c r="C22" s="18" t="s">
        <v>20</v>
      </c>
      <c r="D22" s="19">
        <v>50</v>
      </c>
      <c r="E22" s="183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190</v>
      </c>
      <c r="C23" s="29" t="s">
        <v>20</v>
      </c>
      <c r="D23" s="19">
        <v>50</v>
      </c>
      <c r="E23" s="183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196</v>
      </c>
      <c r="C24" s="29" t="s">
        <v>20</v>
      </c>
      <c r="D24" s="19">
        <v>50</v>
      </c>
      <c r="E24" s="183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191</v>
      </c>
      <c r="C25" s="18" t="s">
        <v>20</v>
      </c>
      <c r="D25" s="19">
        <v>900</v>
      </c>
      <c r="E25" s="183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182</v>
      </c>
      <c r="C26" s="29" t="s">
        <v>20</v>
      </c>
      <c r="D26" s="19">
        <v>300</v>
      </c>
      <c r="E26" s="183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197</v>
      </c>
      <c r="C27" s="29" t="s">
        <v>20</v>
      </c>
      <c r="D27" s="19">
        <v>100</v>
      </c>
      <c r="E27" s="183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192</v>
      </c>
      <c r="C28" s="18" t="s">
        <v>20</v>
      </c>
      <c r="D28" s="19">
        <v>800</v>
      </c>
      <c r="E28" s="183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193</v>
      </c>
      <c r="C29" s="18" t="s">
        <v>20</v>
      </c>
      <c r="D29" s="19">
        <v>150</v>
      </c>
      <c r="E29" s="183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104</v>
      </c>
      <c r="C30" s="18" t="s">
        <v>20</v>
      </c>
      <c r="D30" s="19">
        <v>500</v>
      </c>
      <c r="E30" s="183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5" customHeight="1">
      <c r="A31" s="102">
        <v>18</v>
      </c>
      <c r="B31" s="30" t="s">
        <v>35</v>
      </c>
      <c r="C31" s="31" t="s">
        <v>20</v>
      </c>
      <c r="D31" s="32">
        <v>500</v>
      </c>
      <c r="E31" s="183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36</v>
      </c>
      <c r="C32" s="31" t="s">
        <v>20</v>
      </c>
      <c r="D32" s="32">
        <v>500</v>
      </c>
      <c r="E32" s="183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105</v>
      </c>
      <c r="C33" s="31" t="s">
        <v>20</v>
      </c>
      <c r="D33" s="32">
        <v>50</v>
      </c>
      <c r="E33" s="183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181</v>
      </c>
      <c r="C34" s="18" t="s">
        <v>20</v>
      </c>
      <c r="D34" s="19">
        <v>120</v>
      </c>
      <c r="E34" s="183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150</v>
      </c>
      <c r="C35" s="33" t="s">
        <v>20</v>
      </c>
      <c r="D35" s="34">
        <v>50</v>
      </c>
      <c r="E35" s="183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37</v>
      </c>
      <c r="C36" s="18" t="s">
        <v>20</v>
      </c>
      <c r="D36" s="19">
        <v>70</v>
      </c>
      <c r="E36" s="183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0.5" thickBot="1">
      <c r="A37" s="94"/>
      <c r="B37" s="155" t="s">
        <v>49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8" t="s">
        <v>45</v>
      </c>
      <c r="I42" s="218"/>
      <c r="J42" s="6"/>
    </row>
  </sheetData>
  <mergeCells count="10">
    <mergeCell ref="C1:E1"/>
    <mergeCell ref="F1:I1"/>
    <mergeCell ref="C3:F3"/>
    <mergeCell ref="B5:J5"/>
    <mergeCell ref="B6:J6"/>
    <mergeCell ref="H42:I42"/>
    <mergeCell ref="B11:J11"/>
    <mergeCell ref="B7:J7"/>
    <mergeCell ref="B9:J9"/>
    <mergeCell ref="B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4.5"/>
  <cols>
    <col min="1" max="1" width="5.453125" customWidth="1"/>
    <col min="2" max="2" width="37.7265625" customWidth="1"/>
    <col min="3" max="3" width="13.453125" customWidth="1"/>
    <col min="4" max="4" width="9.81640625" customWidth="1"/>
    <col min="5" max="5" width="15.1796875" customWidth="1"/>
    <col min="6" max="6" width="11.54296875" customWidth="1"/>
    <col min="7" max="7" width="8" customWidth="1"/>
    <col min="8" max="8" width="10.1796875" customWidth="1"/>
    <col min="9" max="9" width="14.7265625" customWidth="1"/>
    <col min="10" max="10" width="10.81640625" customWidth="1"/>
    <col min="13" max="13" width="9.54296875" bestFit="1" customWidth="1"/>
  </cols>
  <sheetData>
    <row r="1" spans="1:13" ht="52.5" customHeight="1">
      <c r="A1" s="1"/>
      <c r="B1" s="175" t="s">
        <v>0</v>
      </c>
      <c r="C1" s="226" t="s">
        <v>32</v>
      </c>
      <c r="D1" s="214"/>
      <c r="E1" s="227"/>
      <c r="F1" s="215" t="s">
        <v>175</v>
      </c>
      <c r="G1" s="216"/>
      <c r="H1" s="216"/>
      <c r="I1" s="217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2" t="s">
        <v>128</v>
      </c>
      <c r="C5" s="223"/>
      <c r="D5" s="223"/>
      <c r="E5" s="223"/>
      <c r="F5" s="223"/>
      <c r="G5" s="223"/>
      <c r="H5" s="223"/>
      <c r="I5" s="223"/>
      <c r="J5" s="224"/>
    </row>
    <row r="6" spans="1:13" ht="27.75" customHeight="1">
      <c r="A6" s="1"/>
      <c r="B6" s="222" t="s">
        <v>129</v>
      </c>
      <c r="C6" s="223"/>
      <c r="D6" s="223"/>
      <c r="E6" s="223"/>
      <c r="F6" s="223"/>
      <c r="G6" s="223"/>
      <c r="H6" s="223"/>
      <c r="I6" s="223"/>
      <c r="J6" s="224"/>
    </row>
    <row r="7" spans="1:13" ht="30.75" customHeight="1">
      <c r="A7" s="1"/>
      <c r="B7" s="222" t="s">
        <v>137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 ht="16.5" customHeight="1">
      <c r="A10" s="1"/>
      <c r="B10" s="225" t="s">
        <v>52</v>
      </c>
      <c r="C10" s="225"/>
      <c r="D10" s="225"/>
      <c r="E10" s="225"/>
      <c r="F10" s="225"/>
      <c r="G10" s="225"/>
      <c r="H10" s="225"/>
      <c r="I10" s="225"/>
      <c r="J10" s="225"/>
      <c r="L10" s="121"/>
    </row>
    <row r="11" spans="1:13" ht="39.75" customHeight="1">
      <c r="A11" s="1"/>
      <c r="B11" s="219" t="s">
        <v>38</v>
      </c>
      <c r="C11" s="219"/>
      <c r="D11" s="219"/>
      <c r="E11" s="219"/>
      <c r="F11" s="219"/>
      <c r="G11" s="219"/>
      <c r="H11" s="219"/>
      <c r="I11" s="219"/>
      <c r="J11" s="219"/>
    </row>
    <row r="12" spans="1:13" ht="18" customHeight="1" thickBot="1">
      <c r="A12" s="1"/>
      <c r="B12" s="173"/>
      <c r="C12" s="173"/>
      <c r="D12" s="173"/>
      <c r="E12" s="173"/>
      <c r="F12" s="173"/>
      <c r="G12" s="173"/>
      <c r="H12" s="173"/>
      <c r="I12" s="173"/>
      <c r="J12" s="173"/>
    </row>
    <row r="13" spans="1:13" ht="46.5" customHeight="1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136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3" ht="26.25" customHeight="1">
      <c r="A14" s="100">
        <v>1</v>
      </c>
      <c r="B14" s="180" t="s">
        <v>209</v>
      </c>
      <c r="C14" s="181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90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212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43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91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92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93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94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95</v>
      </c>
      <c r="C22" s="18" t="s">
        <v>20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96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97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215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102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214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98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99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54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101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210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103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44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5" customHeight="1">
      <c r="A35" s="100">
        <v>19</v>
      </c>
      <c r="B35" s="17" t="s">
        <v>100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216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211</v>
      </c>
      <c r="C37" s="18" t="s">
        <v>20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213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" thickBot="1">
      <c r="A39" s="103"/>
      <c r="B39" s="104" t="s">
        <v>49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8" t="s">
        <v>45</v>
      </c>
      <c r="H45" s="228"/>
      <c r="I45" s="228"/>
    </row>
  </sheetData>
  <mergeCells count="10">
    <mergeCell ref="C1:E1"/>
    <mergeCell ref="F1:I1"/>
    <mergeCell ref="C3:F3"/>
    <mergeCell ref="B5:J5"/>
    <mergeCell ref="B6:J6"/>
    <mergeCell ref="G45:I45"/>
    <mergeCell ref="B11:J11"/>
    <mergeCell ref="B7:J7"/>
    <mergeCell ref="B9:J9"/>
    <mergeCell ref="B10:J10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4.5"/>
  <cols>
    <col min="1" max="1" width="6" customWidth="1"/>
    <col min="2" max="2" width="38" customWidth="1"/>
    <col min="3" max="3" width="10.453125" customWidth="1"/>
    <col min="4" max="4" width="6.7265625" customWidth="1"/>
    <col min="5" max="5" width="11.1796875" customWidth="1"/>
    <col min="6" max="6" width="12.7265625" customWidth="1"/>
    <col min="7" max="7" width="7" customWidth="1"/>
    <col min="8" max="8" width="10.7265625" customWidth="1"/>
    <col min="9" max="9" width="11.81640625" customWidth="1"/>
    <col min="10" max="10" width="13.7265625" customWidth="1"/>
  </cols>
  <sheetData>
    <row r="1" spans="1:13" ht="53.25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2" t="s">
        <v>130</v>
      </c>
      <c r="C5" s="223"/>
      <c r="D5" s="223"/>
      <c r="E5" s="223"/>
      <c r="F5" s="223"/>
      <c r="G5" s="223"/>
      <c r="H5" s="223"/>
      <c r="I5" s="223"/>
      <c r="J5" s="224"/>
    </row>
    <row r="6" spans="1:13" ht="27" customHeight="1">
      <c r="A6" s="1"/>
      <c r="B6" s="222" t="s">
        <v>131</v>
      </c>
      <c r="C6" s="223"/>
      <c r="D6" s="223"/>
      <c r="E6" s="223"/>
      <c r="F6" s="223"/>
      <c r="G6" s="223"/>
      <c r="H6" s="223"/>
      <c r="I6" s="223"/>
      <c r="J6" s="224"/>
    </row>
    <row r="7" spans="1:13" ht="31.5" customHeight="1">
      <c r="A7" s="1"/>
      <c r="B7" s="222" t="s">
        <v>135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46</v>
      </c>
      <c r="C10" s="225"/>
      <c r="D10" s="225"/>
      <c r="E10" s="225"/>
      <c r="F10" s="225"/>
      <c r="G10" s="225"/>
      <c r="H10" s="225"/>
      <c r="I10" s="225"/>
      <c r="J10" s="225"/>
    </row>
    <row r="11" spans="1:13" ht="36" customHeight="1">
      <c r="A11" s="1"/>
      <c r="B11" s="219" t="s">
        <v>47</v>
      </c>
      <c r="C11" s="219"/>
      <c r="D11" s="219"/>
      <c r="E11" s="219"/>
      <c r="F11" s="219"/>
      <c r="G11" s="219"/>
      <c r="H11" s="219"/>
      <c r="I11" s="219"/>
      <c r="J11" s="219"/>
    </row>
    <row r="12" spans="1:13" ht="1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4.5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48</v>
      </c>
      <c r="H13" s="48" t="s">
        <v>14</v>
      </c>
      <c r="I13" s="50" t="s">
        <v>15</v>
      </c>
      <c r="J13" s="51" t="s">
        <v>16</v>
      </c>
      <c r="M13" s="174"/>
    </row>
    <row r="14" spans="1:13" ht="30" customHeight="1">
      <c r="A14" s="102">
        <v>1</v>
      </c>
      <c r="B14" s="17" t="s">
        <v>231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4"/>
    </row>
    <row r="15" spans="1:13" ht="28.5" customHeight="1">
      <c r="A15" s="102">
        <v>2</v>
      </c>
      <c r="B15" s="17" t="s">
        <v>229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230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71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217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149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72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218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219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222</v>
      </c>
      <c r="C23" s="61" t="s">
        <v>20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223</v>
      </c>
      <c r="C24" s="61" t="s">
        <v>20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224</v>
      </c>
      <c r="C25" s="61" t="s">
        <v>20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225</v>
      </c>
      <c r="C26" s="58" t="s">
        <v>20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220</v>
      </c>
      <c r="C27" s="65" t="s">
        <v>20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73</v>
      </c>
      <c r="C28" s="65" t="s">
        <v>20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228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226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227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221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" thickBot="1">
      <c r="A33" s="106"/>
      <c r="B33" s="82" t="s">
        <v>49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8" t="s">
        <v>45</v>
      </c>
      <c r="I37" s="228"/>
      <c r="J37" s="228"/>
    </row>
  </sheetData>
  <mergeCells count="10">
    <mergeCell ref="C1:E1"/>
    <mergeCell ref="F1:I1"/>
    <mergeCell ref="C3:F3"/>
    <mergeCell ref="B5:J5"/>
    <mergeCell ref="B6:J6"/>
    <mergeCell ref="H37:J37"/>
    <mergeCell ref="B10:J10"/>
    <mergeCell ref="B11:J11"/>
    <mergeCell ref="B9:J9"/>
    <mergeCell ref="B7:J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4.5"/>
  <cols>
    <col min="1" max="1" width="5.54296875" customWidth="1"/>
    <col min="2" max="2" width="37.7265625" customWidth="1"/>
    <col min="3" max="3" width="10.453125" customWidth="1"/>
    <col min="4" max="4" width="12.1796875" customWidth="1"/>
    <col min="5" max="5" width="15.7265625" customWidth="1"/>
    <col min="6" max="6" width="11.26953125" customWidth="1"/>
    <col min="8" max="8" width="12" customWidth="1"/>
    <col min="9" max="9" width="13.7265625" customWidth="1"/>
    <col min="10" max="10" width="12.26953125" customWidth="1"/>
  </cols>
  <sheetData>
    <row r="1" spans="1:10" ht="53.25" customHeight="1">
      <c r="A1" s="1"/>
      <c r="B1" s="175" t="s">
        <v>0</v>
      </c>
      <c r="C1" s="214" t="s">
        <v>32</v>
      </c>
      <c r="D1" s="214"/>
      <c r="E1" s="214"/>
      <c r="F1" s="215" t="s">
        <v>151</v>
      </c>
      <c r="G1" s="216"/>
      <c r="H1" s="216"/>
      <c r="I1" s="217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0" t="s">
        <v>2</v>
      </c>
      <c r="D3" s="221"/>
      <c r="E3" s="221"/>
      <c r="F3" s="221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0" ht="32.2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138</v>
      </c>
      <c r="C7" s="223"/>
      <c r="D7" s="223"/>
      <c r="E7" s="223"/>
      <c r="F7" s="223"/>
      <c r="G7" s="223"/>
      <c r="H7" s="223"/>
      <c r="I7" s="223"/>
      <c r="J7" s="224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0">
      <c r="B10" s="225" t="s">
        <v>50</v>
      </c>
      <c r="C10" s="225"/>
      <c r="D10" s="225"/>
      <c r="E10" s="225"/>
      <c r="F10" s="225"/>
      <c r="G10" s="225"/>
      <c r="H10" s="225"/>
      <c r="I10" s="225"/>
      <c r="J10" s="225"/>
    </row>
    <row r="11" spans="1:10" ht="36.75" customHeight="1">
      <c r="B11" s="229" t="s">
        <v>51</v>
      </c>
      <c r="C11" s="229"/>
      <c r="D11" s="229"/>
      <c r="E11" s="229"/>
      <c r="F11" s="229"/>
      <c r="G11" s="229"/>
      <c r="H11" s="229"/>
      <c r="I11" s="229"/>
      <c r="J11" s="229"/>
    </row>
    <row r="12" spans="1:10" ht="15" thickBot="1"/>
    <row r="13" spans="1:10" ht="34.5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136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0" ht="52.15" customHeight="1">
      <c r="A14" s="102">
        <v>1</v>
      </c>
      <c r="B14" s="69" t="s">
        <v>201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6">
        <f>E14+E14*G14</f>
        <v>0</v>
      </c>
      <c r="J14" s="28">
        <f t="shared" ref="J14:J21" si="2">D14*I14</f>
        <v>0</v>
      </c>
    </row>
    <row r="15" spans="1:10" ht="33.65" customHeight="1">
      <c r="A15" s="102">
        <v>2</v>
      </c>
      <c r="B15" s="17" t="s">
        <v>200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6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206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6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204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6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205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6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148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6">
        <f t="shared" si="3"/>
        <v>0</v>
      </c>
      <c r="J19" s="28">
        <f t="shared" si="2"/>
        <v>0</v>
      </c>
    </row>
    <row r="20" spans="1:10" ht="29.5" customHeight="1">
      <c r="A20" s="102">
        <v>7</v>
      </c>
      <c r="B20" s="17" t="s">
        <v>202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6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203</v>
      </c>
      <c r="C21" s="18" t="s">
        <v>20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6">
        <f t="shared" si="3"/>
        <v>0</v>
      </c>
      <c r="J21" s="28">
        <f t="shared" si="2"/>
        <v>0</v>
      </c>
    </row>
    <row r="22" spans="1:10" ht="15" thickBot="1">
      <c r="A22" s="108"/>
      <c r="B22" s="197" t="s">
        <v>49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8" t="s">
        <v>45</v>
      </c>
      <c r="I26" s="228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4.5"/>
  <cols>
    <col min="1" max="1" width="6.1796875" customWidth="1"/>
    <col min="2" max="2" width="36.54296875" customWidth="1"/>
    <col min="3" max="3" width="10.1796875" customWidth="1"/>
    <col min="4" max="4" width="8" customWidth="1"/>
    <col min="5" max="5" width="17.54296875" customWidth="1"/>
    <col min="6" max="6" width="12.54296875" customWidth="1"/>
    <col min="8" max="8" width="11.81640625" customWidth="1"/>
    <col min="9" max="9" width="14" customWidth="1"/>
    <col min="10" max="10" width="12.26953125" customWidth="1"/>
  </cols>
  <sheetData>
    <row r="1" spans="1:10" ht="51.75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0" ht="35.2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0" ht="34.5" customHeight="1">
      <c r="A7" s="1"/>
      <c r="B7" s="222" t="s">
        <v>135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8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39" customHeight="1">
      <c r="A10" s="1"/>
      <c r="B10" s="229" t="s">
        <v>53</v>
      </c>
      <c r="C10" s="229"/>
      <c r="D10" s="229"/>
      <c r="E10" s="229"/>
      <c r="F10" s="229"/>
      <c r="G10" s="229"/>
      <c r="H10" s="229"/>
      <c r="I10" s="229"/>
      <c r="J10" s="229"/>
    </row>
    <row r="11" spans="1:10" ht="14.25" customHeight="1" thickBot="1">
      <c r="A11" s="1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34.5">
      <c r="A12" s="101" t="s">
        <v>7</v>
      </c>
      <c r="B12" s="93" t="s">
        <v>39</v>
      </c>
      <c r="C12" s="95" t="s">
        <v>9</v>
      </c>
      <c r="D12" s="93" t="s">
        <v>10</v>
      </c>
      <c r="E12" s="96" t="s">
        <v>136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27.75" customHeight="1">
      <c r="A13" s="100">
        <v>1</v>
      </c>
      <c r="B13" s="17" t="s">
        <v>74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75</v>
      </c>
      <c r="C14" s="177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63</v>
      </c>
      <c r="C15" s="177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76</v>
      </c>
      <c r="C16" s="177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80</v>
      </c>
      <c r="C17" s="177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78</v>
      </c>
      <c r="C18" s="177" t="s">
        <v>17</v>
      </c>
      <c r="D18" s="19">
        <v>100</v>
      </c>
      <c r="E18" s="20">
        <v>0</v>
      </c>
      <c r="F18" s="156">
        <f>D18*E18</f>
        <v>0</v>
      </c>
      <c r="G18" s="22">
        <v>0.05</v>
      </c>
      <c r="H18" s="157">
        <f t="shared" si="1"/>
        <v>0</v>
      </c>
      <c r="I18" s="21">
        <f t="shared" si="2"/>
        <v>0</v>
      </c>
      <c r="J18" s="158">
        <f>D18*I18</f>
        <v>0</v>
      </c>
    </row>
    <row r="19" spans="1:10" ht="27.75" customHeight="1">
      <c r="A19" s="100">
        <v>7</v>
      </c>
      <c r="B19" s="30" t="s">
        <v>79</v>
      </c>
      <c r="C19" s="177" t="s">
        <v>17</v>
      </c>
      <c r="D19" s="19">
        <v>100</v>
      </c>
      <c r="E19" s="20">
        <v>0</v>
      </c>
      <c r="F19" s="156">
        <f t="shared" ref="F19:F21" si="4">D19*E19</f>
        <v>0</v>
      </c>
      <c r="G19" s="22">
        <v>0.05</v>
      </c>
      <c r="H19" s="157">
        <f t="shared" si="1"/>
        <v>0</v>
      </c>
      <c r="I19" s="21">
        <f t="shared" si="2"/>
        <v>0</v>
      </c>
      <c r="J19" s="158">
        <f t="shared" ref="J19:J21" si="5">D19*I19</f>
        <v>0</v>
      </c>
    </row>
    <row r="20" spans="1:10" ht="27.75" customHeight="1">
      <c r="A20" s="100">
        <v>8</v>
      </c>
      <c r="B20" s="30" t="s">
        <v>81</v>
      </c>
      <c r="C20" s="177" t="s">
        <v>17</v>
      </c>
      <c r="D20" s="19">
        <v>100</v>
      </c>
      <c r="E20" s="20">
        <v>0</v>
      </c>
      <c r="F20" s="156">
        <f t="shared" si="4"/>
        <v>0</v>
      </c>
      <c r="G20" s="22">
        <v>0.05</v>
      </c>
      <c r="H20" s="157">
        <f t="shared" si="1"/>
        <v>0</v>
      </c>
      <c r="I20" s="21">
        <f t="shared" si="2"/>
        <v>0</v>
      </c>
      <c r="J20" s="158">
        <f t="shared" si="5"/>
        <v>0</v>
      </c>
    </row>
    <row r="21" spans="1:10" ht="27.75" customHeight="1">
      <c r="A21" s="100">
        <v>9</v>
      </c>
      <c r="B21" s="30" t="s">
        <v>82</v>
      </c>
      <c r="C21" s="177" t="s">
        <v>17</v>
      </c>
      <c r="D21" s="19">
        <v>100</v>
      </c>
      <c r="E21" s="20">
        <v>0</v>
      </c>
      <c r="F21" s="156">
        <f t="shared" si="4"/>
        <v>0</v>
      </c>
      <c r="G21" s="22">
        <v>0.05</v>
      </c>
      <c r="H21" s="157">
        <f t="shared" si="1"/>
        <v>0</v>
      </c>
      <c r="I21" s="21">
        <f t="shared" si="2"/>
        <v>0</v>
      </c>
      <c r="J21" s="158">
        <f t="shared" si="5"/>
        <v>0</v>
      </c>
    </row>
    <row r="22" spans="1:10" ht="27.75" customHeight="1">
      <c r="A22" s="100">
        <v>10</v>
      </c>
      <c r="B22" s="30" t="s">
        <v>77</v>
      </c>
      <c r="C22" s="177" t="s">
        <v>17</v>
      </c>
      <c r="D22" s="19">
        <v>100</v>
      </c>
      <c r="E22" s="20">
        <v>0</v>
      </c>
      <c r="F22" s="156">
        <f t="shared" si="0"/>
        <v>0</v>
      </c>
      <c r="G22" s="63">
        <v>0.05</v>
      </c>
      <c r="H22" s="157">
        <f t="shared" si="1"/>
        <v>0</v>
      </c>
      <c r="I22" s="157">
        <f t="shared" si="2"/>
        <v>0</v>
      </c>
      <c r="J22" s="158">
        <f t="shared" si="3"/>
        <v>0</v>
      </c>
    </row>
    <row r="23" spans="1:10" ht="15" thickBot="1">
      <c r="A23" s="109"/>
      <c r="B23" s="104" t="s">
        <v>49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8" t="s">
        <v>45</v>
      </c>
      <c r="I27" s="228"/>
      <c r="J27" s="228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C1:E1"/>
    <mergeCell ref="F1:I1"/>
    <mergeCell ref="C3:F3"/>
    <mergeCell ref="B5:J5"/>
    <mergeCell ref="B6:J6"/>
    <mergeCell ref="H27:J27"/>
    <mergeCell ref="B10:J10"/>
    <mergeCell ref="B9:J9"/>
    <mergeCell ref="B8:J8"/>
    <mergeCell ref="B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58"/>
  <sheetViews>
    <sheetView tabSelected="1" topLeftCell="A6" zoomScaleNormal="100" workbookViewId="0">
      <selection activeCell="K10" sqref="K10"/>
    </sheetView>
  </sheetViews>
  <sheetFormatPr defaultRowHeight="14.5"/>
  <cols>
    <col min="1" max="1" width="6.26953125" customWidth="1"/>
    <col min="2" max="2" width="36.81640625" customWidth="1"/>
    <col min="3" max="4" width="10.26953125" customWidth="1"/>
    <col min="5" max="5" width="13.81640625" customWidth="1"/>
    <col min="6" max="6" width="12.26953125" customWidth="1"/>
    <col min="8" max="8" width="12.1796875" customWidth="1"/>
    <col min="9" max="9" width="13.7265625" customWidth="1"/>
    <col min="10" max="10" width="13.453125" customWidth="1"/>
  </cols>
  <sheetData>
    <row r="1" spans="1:12" ht="51" customHeight="1">
      <c r="A1" s="1"/>
      <c r="B1" s="175" t="s">
        <v>0</v>
      </c>
      <c r="C1" s="214" t="s">
        <v>32</v>
      </c>
      <c r="D1" s="214"/>
      <c r="E1" s="214"/>
      <c r="F1" s="215" t="s">
        <v>249</v>
      </c>
      <c r="G1" s="216"/>
      <c r="H1" s="216"/>
      <c r="I1" s="217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2" ht="29.2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2" ht="29.25" customHeight="1">
      <c r="A7" s="1"/>
      <c r="B7" s="222" t="s">
        <v>139</v>
      </c>
      <c r="C7" s="223"/>
      <c r="D7" s="223"/>
      <c r="E7" s="223"/>
      <c r="F7" s="223"/>
      <c r="G7" s="223"/>
      <c r="H7" s="223"/>
      <c r="I7" s="223"/>
      <c r="J7" s="224"/>
    </row>
    <row r="8" spans="1:12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2" ht="16.5" customHeight="1">
      <c r="A9" s="1"/>
      <c r="B9" s="225" t="s">
        <v>250</v>
      </c>
      <c r="C9" s="225"/>
      <c r="D9" s="225"/>
      <c r="E9" s="225"/>
      <c r="F9" s="225"/>
      <c r="G9" s="225"/>
      <c r="H9" s="225"/>
      <c r="I9" s="225"/>
      <c r="J9" s="225"/>
    </row>
    <row r="10" spans="1:12" ht="39" customHeight="1">
      <c r="A10" s="1"/>
      <c r="B10" s="219" t="s">
        <v>284</v>
      </c>
      <c r="C10" s="219"/>
      <c r="D10" s="219"/>
      <c r="E10" s="219"/>
      <c r="F10" s="219"/>
      <c r="G10" s="219"/>
      <c r="H10" s="219"/>
      <c r="I10" s="219"/>
      <c r="J10" s="219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4.5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>
      <c r="A13" s="117">
        <v>1</v>
      </c>
      <c r="B13" s="23" t="s">
        <v>257</v>
      </c>
      <c r="C13" s="123" t="s">
        <v>20</v>
      </c>
      <c r="D13" s="124">
        <v>1800</v>
      </c>
      <c r="E13" s="81">
        <v>0</v>
      </c>
      <c r="F13" s="81">
        <f>D13*E13</f>
        <v>0</v>
      </c>
      <c r="G13" s="213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>
      <c r="A14" s="117">
        <v>2</v>
      </c>
      <c r="B14" s="17" t="s">
        <v>258</v>
      </c>
      <c r="C14" s="18" t="s">
        <v>20</v>
      </c>
      <c r="D14" s="19">
        <v>50</v>
      </c>
      <c r="E14" s="81">
        <v>0</v>
      </c>
      <c r="F14" s="81">
        <f t="shared" ref="F14:F51" si="0">D14*E14</f>
        <v>0</v>
      </c>
      <c r="G14" s="213">
        <v>0.05</v>
      </c>
      <c r="H14" s="81">
        <f t="shared" ref="H14:H51" si="1">J14-F14</f>
        <v>0</v>
      </c>
      <c r="I14" s="81">
        <f t="shared" ref="I14:I51" si="2">E14+E14*G14</f>
        <v>0</v>
      </c>
      <c r="J14" s="119">
        <f t="shared" ref="J14:J51" si="3">D14*I14</f>
        <v>0</v>
      </c>
      <c r="L14" s="92"/>
    </row>
    <row r="15" spans="1:12">
      <c r="A15" s="117">
        <v>3</v>
      </c>
      <c r="B15" s="17" t="s">
        <v>259</v>
      </c>
      <c r="C15" s="18" t="s">
        <v>20</v>
      </c>
      <c r="D15" s="19">
        <v>300</v>
      </c>
      <c r="E15" s="81">
        <v>0</v>
      </c>
      <c r="F15" s="81">
        <f t="shared" si="0"/>
        <v>0</v>
      </c>
      <c r="G15" s="213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>
      <c r="A16" s="117">
        <v>4</v>
      </c>
      <c r="B16" s="17" t="s">
        <v>260</v>
      </c>
      <c r="C16" s="18" t="s">
        <v>20</v>
      </c>
      <c r="D16" s="19">
        <v>950</v>
      </c>
      <c r="E16" s="81">
        <v>0</v>
      </c>
      <c r="F16" s="81">
        <f t="shared" si="0"/>
        <v>0</v>
      </c>
      <c r="G16" s="213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>
      <c r="A17" s="117">
        <v>5</v>
      </c>
      <c r="B17" s="17" t="s">
        <v>261</v>
      </c>
      <c r="C17" s="18" t="s">
        <v>20</v>
      </c>
      <c r="D17" s="19">
        <v>600</v>
      </c>
      <c r="E17" s="81">
        <v>0</v>
      </c>
      <c r="F17" s="81">
        <f t="shared" si="0"/>
        <v>0</v>
      </c>
      <c r="G17" s="213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>
      <c r="A18" s="117">
        <v>6</v>
      </c>
      <c r="B18" s="17" t="s">
        <v>262</v>
      </c>
      <c r="C18" s="18" t="s">
        <v>17</v>
      </c>
      <c r="D18" s="19">
        <v>2300</v>
      </c>
      <c r="E18" s="81">
        <v>0</v>
      </c>
      <c r="F18" s="81">
        <f t="shared" si="0"/>
        <v>0</v>
      </c>
      <c r="G18" s="213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>
      <c r="A19" s="117">
        <v>7</v>
      </c>
      <c r="B19" s="17" t="s">
        <v>264</v>
      </c>
      <c r="C19" s="18" t="s">
        <v>20</v>
      </c>
      <c r="D19" s="19">
        <v>700</v>
      </c>
      <c r="E19" s="81">
        <v>0</v>
      </c>
      <c r="F19" s="81">
        <f t="shared" si="0"/>
        <v>0</v>
      </c>
      <c r="G19" s="213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>
      <c r="A20" s="117">
        <v>8</v>
      </c>
      <c r="B20" s="17" t="s">
        <v>263</v>
      </c>
      <c r="C20" s="18" t="s">
        <v>20</v>
      </c>
      <c r="D20" s="19">
        <v>600</v>
      </c>
      <c r="E20" s="81">
        <v>0</v>
      </c>
      <c r="F20" s="81">
        <f t="shared" si="0"/>
        <v>0</v>
      </c>
      <c r="G20" s="213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17" t="s">
        <v>265</v>
      </c>
      <c r="C21" s="18" t="s">
        <v>20</v>
      </c>
      <c r="D21" s="19">
        <v>300</v>
      </c>
      <c r="E21" s="81">
        <v>0</v>
      </c>
      <c r="F21" s="81">
        <f t="shared" si="0"/>
        <v>0</v>
      </c>
      <c r="G21" s="213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>
      <c r="A22" s="117">
        <v>10</v>
      </c>
      <c r="B22" s="17" t="s">
        <v>266</v>
      </c>
      <c r="C22" s="18" t="s">
        <v>20</v>
      </c>
      <c r="D22" s="19">
        <v>450</v>
      </c>
      <c r="E22" s="81">
        <v>0</v>
      </c>
      <c r="F22" s="81">
        <f t="shared" si="0"/>
        <v>0</v>
      </c>
      <c r="G22" s="213">
        <v>0.08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279</v>
      </c>
      <c r="C23" s="18" t="s">
        <v>20</v>
      </c>
      <c r="D23" s="19">
        <v>120</v>
      </c>
      <c r="E23" s="81">
        <v>0</v>
      </c>
      <c r="F23" s="81">
        <f t="shared" si="0"/>
        <v>0</v>
      </c>
      <c r="G23" s="213">
        <v>0.05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>
      <c r="A24" s="117">
        <v>12</v>
      </c>
      <c r="B24" s="17" t="s">
        <v>267</v>
      </c>
      <c r="C24" s="18" t="s">
        <v>20</v>
      </c>
      <c r="D24" s="19">
        <v>300</v>
      </c>
      <c r="E24" s="81">
        <v>0</v>
      </c>
      <c r="F24" s="81">
        <f t="shared" si="0"/>
        <v>0</v>
      </c>
      <c r="G24" s="213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23" t="s">
        <v>268</v>
      </c>
      <c r="C25" s="18" t="s">
        <v>20</v>
      </c>
      <c r="D25" s="19">
        <v>250</v>
      </c>
      <c r="E25" s="81">
        <v>0</v>
      </c>
      <c r="F25" s="81">
        <f t="shared" si="0"/>
        <v>0</v>
      </c>
      <c r="G25" s="213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269</v>
      </c>
      <c r="C26" s="18" t="s">
        <v>20</v>
      </c>
      <c r="D26" s="19">
        <v>50</v>
      </c>
      <c r="E26" s="81">
        <v>0</v>
      </c>
      <c r="F26" s="81">
        <f t="shared" si="0"/>
        <v>0</v>
      </c>
      <c r="G26" s="213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17" t="s">
        <v>270</v>
      </c>
      <c r="C27" s="18" t="s">
        <v>17</v>
      </c>
      <c r="D27" s="19">
        <v>10</v>
      </c>
      <c r="E27" s="81">
        <v>0</v>
      </c>
      <c r="F27" s="81">
        <f t="shared" si="0"/>
        <v>0</v>
      </c>
      <c r="G27" s="213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>
      <c r="A28" s="117">
        <v>16</v>
      </c>
      <c r="B28" s="17" t="s">
        <v>271</v>
      </c>
      <c r="C28" s="18" t="s">
        <v>20</v>
      </c>
      <c r="D28" s="19">
        <v>160</v>
      </c>
      <c r="E28" s="81">
        <v>0</v>
      </c>
      <c r="F28" s="81">
        <f t="shared" si="0"/>
        <v>0</v>
      </c>
      <c r="G28" s="213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>
      <c r="A29" s="117">
        <v>17</v>
      </c>
      <c r="B29" s="23" t="s">
        <v>272</v>
      </c>
      <c r="C29" s="18" t="s">
        <v>20</v>
      </c>
      <c r="D29" s="19">
        <v>250</v>
      </c>
      <c r="E29" s="81">
        <v>0</v>
      </c>
      <c r="F29" s="81">
        <f t="shared" si="0"/>
        <v>0</v>
      </c>
      <c r="G29" s="213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17" t="s">
        <v>273</v>
      </c>
      <c r="C30" s="18" t="s">
        <v>20</v>
      </c>
      <c r="D30" s="19">
        <v>350</v>
      </c>
      <c r="E30" s="81">
        <v>0</v>
      </c>
      <c r="F30" s="81">
        <f t="shared" si="0"/>
        <v>0</v>
      </c>
      <c r="G30" s="213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>
      <c r="A31" s="117">
        <v>19</v>
      </c>
      <c r="B31" s="17" t="s">
        <v>274</v>
      </c>
      <c r="C31" s="18" t="s">
        <v>20</v>
      </c>
      <c r="D31" s="19">
        <v>280</v>
      </c>
      <c r="E31" s="81">
        <v>0</v>
      </c>
      <c r="F31" s="81">
        <f t="shared" si="0"/>
        <v>0</v>
      </c>
      <c r="G31" s="213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>
      <c r="A32" s="117">
        <v>20</v>
      </c>
      <c r="B32" s="17" t="s">
        <v>275</v>
      </c>
      <c r="C32" s="18" t="s">
        <v>17</v>
      </c>
      <c r="D32" s="19">
        <v>500</v>
      </c>
      <c r="E32" s="81">
        <v>0</v>
      </c>
      <c r="F32" s="81">
        <f t="shared" si="0"/>
        <v>0</v>
      </c>
      <c r="G32" s="213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>
      <c r="A33" s="117">
        <v>21</v>
      </c>
      <c r="B33" s="17" t="s">
        <v>276</v>
      </c>
      <c r="C33" s="18" t="s">
        <v>20</v>
      </c>
      <c r="D33" s="19">
        <v>500</v>
      </c>
      <c r="E33" s="81">
        <v>0</v>
      </c>
      <c r="F33" s="81">
        <f t="shared" si="0"/>
        <v>0</v>
      </c>
      <c r="G33" s="213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>
      <c r="A34" s="117">
        <v>22</v>
      </c>
      <c r="B34" s="17" t="s">
        <v>277</v>
      </c>
      <c r="C34" s="18" t="s">
        <v>20</v>
      </c>
      <c r="D34" s="19">
        <v>220</v>
      </c>
      <c r="E34" s="81">
        <v>0</v>
      </c>
      <c r="F34" s="81">
        <f t="shared" si="0"/>
        <v>0</v>
      </c>
      <c r="G34" s="213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>
      <c r="A35" s="117">
        <v>23</v>
      </c>
      <c r="B35" s="17" t="s">
        <v>280</v>
      </c>
      <c r="C35" s="18" t="s">
        <v>20</v>
      </c>
      <c r="D35" s="19">
        <v>500</v>
      </c>
      <c r="E35" s="81">
        <v>0</v>
      </c>
      <c r="F35" s="81">
        <f t="shared" si="0"/>
        <v>0</v>
      </c>
      <c r="G35" s="213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>
      <c r="A36" s="117">
        <v>24</v>
      </c>
      <c r="B36" s="17" t="s">
        <v>251</v>
      </c>
      <c r="C36" s="18" t="s">
        <v>20</v>
      </c>
      <c r="D36" s="19">
        <v>50</v>
      </c>
      <c r="E36" s="81">
        <v>0</v>
      </c>
      <c r="F36" s="81">
        <f t="shared" si="0"/>
        <v>0</v>
      </c>
      <c r="G36" s="213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>
      <c r="A37" s="117">
        <v>25</v>
      </c>
      <c r="B37" s="17" t="s">
        <v>255</v>
      </c>
      <c r="C37" s="18" t="s">
        <v>20</v>
      </c>
      <c r="D37" s="19">
        <v>250</v>
      </c>
      <c r="E37" s="81">
        <v>0</v>
      </c>
      <c r="F37" s="81">
        <f t="shared" si="0"/>
        <v>0</v>
      </c>
      <c r="G37" s="213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>
      <c r="A38" s="117">
        <v>26</v>
      </c>
      <c r="B38" s="17" t="s">
        <v>256</v>
      </c>
      <c r="C38" s="18" t="s">
        <v>20</v>
      </c>
      <c r="D38" s="19">
        <v>220</v>
      </c>
      <c r="E38" s="81">
        <v>0</v>
      </c>
      <c r="F38" s="81">
        <f t="shared" si="0"/>
        <v>0</v>
      </c>
      <c r="G38" s="213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>
      <c r="A39" s="117">
        <v>27</v>
      </c>
      <c r="B39" s="17" t="s">
        <v>252</v>
      </c>
      <c r="C39" s="18" t="s">
        <v>20</v>
      </c>
      <c r="D39" s="19">
        <v>500</v>
      </c>
      <c r="E39" s="81">
        <v>0</v>
      </c>
      <c r="F39" s="81">
        <f t="shared" si="0"/>
        <v>0</v>
      </c>
      <c r="G39" s="213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>
      <c r="A40" s="117">
        <v>28</v>
      </c>
      <c r="B40" s="17" t="s">
        <v>281</v>
      </c>
      <c r="C40" s="18" t="s">
        <v>20</v>
      </c>
      <c r="D40" s="19">
        <v>200</v>
      </c>
      <c r="E40" s="81">
        <v>0</v>
      </c>
      <c r="F40" s="81">
        <f t="shared" si="0"/>
        <v>0</v>
      </c>
      <c r="G40" s="213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>
      <c r="A41" s="117">
        <v>29</v>
      </c>
      <c r="B41" s="17" t="s">
        <v>278</v>
      </c>
      <c r="C41" s="18" t="s">
        <v>17</v>
      </c>
      <c r="D41" s="19">
        <v>250</v>
      </c>
      <c r="E41" s="81">
        <v>0</v>
      </c>
      <c r="F41" s="81">
        <f t="shared" si="0"/>
        <v>0</v>
      </c>
      <c r="G41" s="213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>
      <c r="A42" s="117">
        <v>30</v>
      </c>
      <c r="B42" s="17" t="s">
        <v>253</v>
      </c>
      <c r="C42" s="18" t="s">
        <v>17</v>
      </c>
      <c r="D42" s="19">
        <v>500</v>
      </c>
      <c r="E42" s="81">
        <v>0</v>
      </c>
      <c r="F42" s="81">
        <f t="shared" si="0"/>
        <v>0</v>
      </c>
      <c r="G42" s="213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>
      <c r="A43" s="117">
        <v>31</v>
      </c>
      <c r="B43" s="17" t="s">
        <v>282</v>
      </c>
      <c r="C43" s="18" t="s">
        <v>17</v>
      </c>
      <c r="D43" s="19">
        <v>100</v>
      </c>
      <c r="E43" s="81">
        <v>0</v>
      </c>
      <c r="F43" s="81">
        <f t="shared" si="0"/>
        <v>0</v>
      </c>
      <c r="G43" s="213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>
      <c r="A44" s="117">
        <v>32</v>
      </c>
      <c r="B44" s="17" t="s">
        <v>254</v>
      </c>
      <c r="C44" s="18" t="s">
        <v>17</v>
      </c>
      <c r="D44" s="19">
        <v>300</v>
      </c>
      <c r="E44" s="81">
        <v>0</v>
      </c>
      <c r="F44" s="81">
        <f t="shared" si="0"/>
        <v>0</v>
      </c>
      <c r="G44" s="213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>
      <c r="A45" s="117">
        <v>33</v>
      </c>
      <c r="B45" s="17" t="s">
        <v>283</v>
      </c>
      <c r="C45" s="18" t="s">
        <v>20</v>
      </c>
      <c r="D45" s="19">
        <v>250</v>
      </c>
      <c r="E45" s="81">
        <v>0</v>
      </c>
      <c r="F45" s="81">
        <f t="shared" si="0"/>
        <v>0</v>
      </c>
      <c r="G45" s="213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>
      <c r="A46" s="117">
        <v>34</v>
      </c>
      <c r="B46" s="17"/>
      <c r="C46" s="18" t="s">
        <v>20</v>
      </c>
      <c r="D46" s="19"/>
      <c r="E46" s="81">
        <v>0</v>
      </c>
      <c r="F46" s="81">
        <f t="shared" si="0"/>
        <v>0</v>
      </c>
      <c r="G46" s="213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>
      <c r="A47" s="117">
        <v>35</v>
      </c>
      <c r="B47" s="17"/>
      <c r="C47" s="18" t="s">
        <v>20</v>
      </c>
      <c r="D47" s="19"/>
      <c r="E47" s="81">
        <v>0</v>
      </c>
      <c r="F47" s="81">
        <f t="shared" si="0"/>
        <v>0</v>
      </c>
      <c r="G47" s="213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>
      <c r="A48" s="117">
        <v>36</v>
      </c>
      <c r="B48" s="17"/>
      <c r="C48" s="18" t="s">
        <v>20</v>
      </c>
      <c r="D48" s="19"/>
      <c r="E48" s="81">
        <v>0</v>
      </c>
      <c r="F48" s="81">
        <f t="shared" si="0"/>
        <v>0</v>
      </c>
      <c r="G48" s="213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>
      <c r="A49" s="117">
        <v>37</v>
      </c>
      <c r="B49" s="17"/>
      <c r="C49" s="18" t="s">
        <v>20</v>
      </c>
      <c r="D49" s="19"/>
      <c r="E49" s="81">
        <v>0</v>
      </c>
      <c r="F49" s="81">
        <f t="shared" si="0"/>
        <v>0</v>
      </c>
      <c r="G49" s="213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/>
      <c r="C50" s="18" t="s">
        <v>20</v>
      </c>
      <c r="D50" s="19"/>
      <c r="E50" s="81">
        <v>0</v>
      </c>
      <c r="F50" s="81">
        <f t="shared" si="0"/>
        <v>0</v>
      </c>
      <c r="G50" s="213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>
      <c r="A51" s="117">
        <v>39</v>
      </c>
      <c r="B51" s="17"/>
      <c r="C51" s="18" t="s">
        <v>20</v>
      </c>
      <c r="D51" s="19"/>
      <c r="E51" s="81">
        <v>0</v>
      </c>
      <c r="F51" s="81">
        <f t="shared" si="0"/>
        <v>0</v>
      </c>
      <c r="G51" s="213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15" thickBot="1">
      <c r="A52" s="103"/>
      <c r="B52" s="118" t="s">
        <v>49</v>
      </c>
      <c r="C52" s="83"/>
      <c r="D52" s="84"/>
      <c r="E52" s="85"/>
      <c r="F52" s="86">
        <f>SUM(F14:F51)</f>
        <v>0</v>
      </c>
      <c r="G52" s="87"/>
      <c r="H52" s="86">
        <f>SUM(H14:H51)</f>
        <v>0</v>
      </c>
      <c r="I52" s="88"/>
      <c r="J52" s="120">
        <f>SUM(J14:J51)</f>
        <v>0</v>
      </c>
    </row>
    <row r="53" spans="1:12">
      <c r="A53" s="1"/>
      <c r="B53" s="16"/>
      <c r="C53" s="9"/>
      <c r="D53" s="10"/>
      <c r="E53" s="6"/>
      <c r="F53" s="6"/>
      <c r="G53" s="7"/>
      <c r="H53" s="6"/>
      <c r="I53" s="6"/>
      <c r="J53" s="6"/>
    </row>
    <row r="54" spans="1:12">
      <c r="A54" s="1"/>
      <c r="B54" s="16"/>
      <c r="C54" s="9"/>
      <c r="D54" s="10"/>
      <c r="E54" s="6"/>
      <c r="F54" s="6"/>
      <c r="G54" s="7"/>
      <c r="H54" s="6"/>
      <c r="I54" s="6"/>
      <c r="J54" s="6"/>
    </row>
    <row r="55" spans="1:12">
      <c r="A55" s="1"/>
      <c r="B55" s="16"/>
      <c r="C55" s="9"/>
      <c r="D55" s="10"/>
      <c r="E55" s="6"/>
      <c r="F55" s="6"/>
      <c r="G55" s="7"/>
      <c r="H55" s="6"/>
      <c r="I55" s="6"/>
      <c r="J55" s="6"/>
    </row>
    <row r="56" spans="1:12">
      <c r="A56" s="1"/>
      <c r="B56" s="16"/>
      <c r="C56" s="9"/>
      <c r="D56" s="10"/>
      <c r="E56" s="6"/>
      <c r="F56" s="6"/>
      <c r="G56" s="7"/>
      <c r="H56" s="6"/>
      <c r="I56" s="6"/>
      <c r="J56" s="6"/>
    </row>
    <row r="57" spans="1:12">
      <c r="A57" s="1"/>
      <c r="B57" s="16"/>
      <c r="C57" s="9"/>
      <c r="D57" s="10"/>
      <c r="E57" s="6"/>
      <c r="F57" s="6"/>
      <c r="G57" s="7"/>
      <c r="H57" s="230" t="s">
        <v>45</v>
      </c>
      <c r="I57" s="230"/>
      <c r="J57" s="230"/>
    </row>
    <row r="58" spans="1:12">
      <c r="A58" s="1"/>
      <c r="B58" s="16"/>
      <c r="C58" s="9"/>
      <c r="D58" s="10"/>
      <c r="E58" s="6"/>
      <c r="F58" s="6"/>
      <c r="G58" s="7"/>
      <c r="H58" s="6"/>
      <c r="I58" s="6"/>
      <c r="J58" s="6"/>
    </row>
  </sheetData>
  <mergeCells count="10">
    <mergeCell ref="C1:E1"/>
    <mergeCell ref="F1:I1"/>
    <mergeCell ref="C3:F3"/>
    <mergeCell ref="B5:J5"/>
    <mergeCell ref="B6:J6"/>
    <mergeCell ref="H57:J57"/>
    <mergeCell ref="B9:J9"/>
    <mergeCell ref="B10:J10"/>
    <mergeCell ref="B8:J8"/>
    <mergeCell ref="B7:J7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4.5"/>
  <cols>
    <col min="2" max="2" width="33.54296875" customWidth="1"/>
    <col min="3" max="3" width="10.453125" customWidth="1"/>
    <col min="5" max="5" width="15.1796875" customWidth="1"/>
    <col min="6" max="6" width="11.26953125" customWidth="1"/>
    <col min="8" max="8" width="9.54296875" customWidth="1"/>
    <col min="9" max="9" width="14.26953125" customWidth="1"/>
    <col min="10" max="10" width="10.7265625" customWidth="1"/>
  </cols>
  <sheetData>
    <row r="1" spans="1:11" ht="52.5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8"/>
    </row>
    <row r="5" spans="1:11" ht="30.75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1" ht="33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132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1" ht="17.25" customHeight="1">
      <c r="A10" s="1"/>
      <c r="B10" s="225" t="s">
        <v>33</v>
      </c>
      <c r="C10" s="225"/>
      <c r="D10" s="225"/>
      <c r="E10" s="225"/>
      <c r="F10" s="225"/>
      <c r="G10" s="225"/>
      <c r="H10" s="225"/>
      <c r="I10" s="225"/>
      <c r="J10" s="225"/>
    </row>
    <row r="11" spans="1:11" ht="42" customHeight="1">
      <c r="A11" s="1"/>
      <c r="B11" s="219" t="s">
        <v>89</v>
      </c>
      <c r="C11" s="219"/>
      <c r="D11" s="219"/>
      <c r="E11" s="219"/>
      <c r="F11" s="219"/>
      <c r="G11" s="219"/>
      <c r="H11" s="219"/>
      <c r="I11" s="219"/>
      <c r="J11" s="219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4.5">
      <c r="A13" s="159" t="s">
        <v>7</v>
      </c>
      <c r="B13" s="160" t="s">
        <v>8</v>
      </c>
      <c r="C13" s="161" t="s">
        <v>9</v>
      </c>
      <c r="D13" s="162" t="s">
        <v>10</v>
      </c>
      <c r="E13" s="163" t="s">
        <v>11</v>
      </c>
      <c r="F13" s="163" t="s">
        <v>12</v>
      </c>
      <c r="G13" s="164" t="s">
        <v>13</v>
      </c>
      <c r="H13" s="163" t="s">
        <v>14</v>
      </c>
      <c r="I13" s="163" t="s">
        <v>15</v>
      </c>
      <c r="J13" s="163" t="s">
        <v>16</v>
      </c>
    </row>
    <row r="14" spans="1:11">
      <c r="A14" s="117">
        <v>1</v>
      </c>
      <c r="B14" s="17" t="s">
        <v>64</v>
      </c>
      <c r="C14" s="18" t="s">
        <v>20</v>
      </c>
      <c r="D14" s="19">
        <v>460</v>
      </c>
      <c r="E14" s="20">
        <v>0</v>
      </c>
      <c r="F14" s="184">
        <f t="shared" ref="F14:F17" si="0">D14*E14</f>
        <v>0</v>
      </c>
      <c r="G14" s="22">
        <v>0.05</v>
      </c>
      <c r="H14" s="21">
        <f t="shared" ref="H14:H17" si="1">J14-F14</f>
        <v>0</v>
      </c>
      <c r="I14" s="184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232</v>
      </c>
      <c r="C15" s="18" t="s">
        <v>20</v>
      </c>
      <c r="D15" s="19">
        <v>460</v>
      </c>
      <c r="E15" s="20">
        <v>0</v>
      </c>
      <c r="F15" s="184">
        <f t="shared" si="0"/>
        <v>0</v>
      </c>
      <c r="G15" s="22">
        <v>0.05</v>
      </c>
      <c r="H15" s="21">
        <f>J15-F15</f>
        <v>0</v>
      </c>
      <c r="I15" s="184">
        <f t="shared" si="2"/>
        <v>0</v>
      </c>
      <c r="J15" s="21">
        <f>D15*I15</f>
        <v>0</v>
      </c>
    </row>
    <row r="16" spans="1:11">
      <c r="A16" s="117">
        <v>3</v>
      </c>
      <c r="B16" s="17" t="s">
        <v>125</v>
      </c>
      <c r="C16" s="18" t="s">
        <v>20</v>
      </c>
      <c r="D16" s="19">
        <v>900</v>
      </c>
      <c r="E16" s="20">
        <v>0</v>
      </c>
      <c r="F16" s="184">
        <f t="shared" si="0"/>
        <v>0</v>
      </c>
      <c r="G16" s="22">
        <v>0.05</v>
      </c>
      <c r="H16" s="21">
        <f>J16-F16</f>
        <v>0</v>
      </c>
      <c r="I16" s="184">
        <f t="shared" si="2"/>
        <v>0</v>
      </c>
      <c r="J16" s="21">
        <f>D16*I16</f>
        <v>0</v>
      </c>
    </row>
    <row r="17" spans="1:10">
      <c r="A17" s="100">
        <v>4</v>
      </c>
      <c r="B17" s="17" t="s">
        <v>124</v>
      </c>
      <c r="C17" s="18" t="s">
        <v>20</v>
      </c>
      <c r="D17" s="19">
        <v>80</v>
      </c>
      <c r="E17" s="20">
        <v>0</v>
      </c>
      <c r="F17" s="184">
        <f t="shared" si="0"/>
        <v>0</v>
      </c>
      <c r="G17" s="22">
        <v>0.05</v>
      </c>
      <c r="H17" s="21">
        <f t="shared" si="1"/>
        <v>0</v>
      </c>
      <c r="I17" s="184">
        <f t="shared" si="2"/>
        <v>0</v>
      </c>
      <c r="J17" s="21">
        <f t="shared" si="3"/>
        <v>0</v>
      </c>
    </row>
    <row r="18" spans="1:10">
      <c r="A18" s="159"/>
      <c r="B18" s="165" t="s">
        <v>49</v>
      </c>
      <c r="C18" s="166"/>
      <c r="D18" s="167"/>
      <c r="E18" s="168"/>
      <c r="F18" s="171">
        <f>SUM(F14:F17)</f>
        <v>0</v>
      </c>
      <c r="G18" s="170"/>
      <c r="H18" s="171">
        <f>SUM(H14:H17)</f>
        <v>0</v>
      </c>
      <c r="I18" s="169"/>
      <c r="J18" s="171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4.5"/>
  <cols>
    <col min="2" max="2" width="34.453125" customWidth="1"/>
    <col min="3" max="3" width="12.1796875" customWidth="1"/>
    <col min="4" max="4" width="12.26953125" customWidth="1"/>
    <col min="5" max="5" width="17.1796875" customWidth="1"/>
    <col min="6" max="6" width="16.26953125" customWidth="1"/>
    <col min="7" max="7" width="12.1796875" customWidth="1"/>
    <col min="8" max="8" width="10.54296875" customWidth="1"/>
    <col min="9" max="9" width="14.1796875" customWidth="1"/>
    <col min="10" max="10" width="12.26953125" customWidth="1"/>
  </cols>
  <sheetData>
    <row r="1" spans="1:10" ht="52.5" customHeight="1">
      <c r="A1" s="1"/>
      <c r="B1" s="175" t="s">
        <v>0</v>
      </c>
      <c r="C1" s="214" t="s">
        <v>32</v>
      </c>
      <c r="D1" s="214"/>
      <c r="E1" s="214"/>
      <c r="F1" s="215" t="s">
        <v>175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5">
      <c r="A3" s="1"/>
      <c r="B3" s="2"/>
      <c r="C3" s="220" t="s">
        <v>208</v>
      </c>
      <c r="D3" s="221"/>
      <c r="E3" s="221"/>
      <c r="F3" s="221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2" t="s">
        <v>133</v>
      </c>
      <c r="C5" s="223"/>
      <c r="D5" s="223"/>
      <c r="E5" s="223"/>
      <c r="F5" s="223"/>
      <c r="G5" s="223"/>
      <c r="H5" s="223"/>
      <c r="I5" s="223"/>
      <c r="J5" s="224"/>
    </row>
    <row r="6" spans="1:10" ht="31.5" customHeight="1">
      <c r="A6" s="1"/>
      <c r="B6" s="222" t="s">
        <v>134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137</v>
      </c>
      <c r="C7" s="223"/>
      <c r="D7" s="223"/>
      <c r="E7" s="223"/>
      <c r="F7" s="223"/>
      <c r="G7" s="223"/>
      <c r="H7" s="223"/>
      <c r="I7" s="223"/>
      <c r="J7" s="224"/>
    </row>
    <row r="8" spans="1:10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49.5" customHeight="1">
      <c r="A10" s="1"/>
      <c r="B10" s="229" t="s">
        <v>140</v>
      </c>
      <c r="C10" s="229"/>
      <c r="D10" s="229"/>
      <c r="E10" s="229"/>
      <c r="F10" s="229"/>
      <c r="G10" s="229"/>
      <c r="H10" s="229"/>
      <c r="I10" s="229"/>
      <c r="J10" s="229"/>
    </row>
    <row r="11" spans="1:10" ht="16.5" customHeight="1" thickBot="1">
      <c r="A11" s="1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37.5" customHeight="1">
      <c r="A12" s="101" t="s">
        <v>7</v>
      </c>
      <c r="B12" s="93" t="s">
        <v>39</v>
      </c>
      <c r="C12" s="95" t="s">
        <v>40</v>
      </c>
      <c r="D12" s="93" t="s">
        <v>10</v>
      </c>
      <c r="E12" s="96" t="s">
        <v>136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36" customHeight="1">
      <c r="A13" s="100">
        <v>1</v>
      </c>
      <c r="B13" s="17" t="s">
        <v>235</v>
      </c>
      <c r="C13" s="70" t="s">
        <v>17</v>
      </c>
      <c r="D13" s="19">
        <v>42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8">
        <f t="shared" ref="J13:J31" si="2">D13*I13</f>
        <v>0</v>
      </c>
    </row>
    <row r="14" spans="1:10" ht="27" customHeight="1">
      <c r="A14" s="100">
        <v>2</v>
      </c>
      <c r="B14" s="30" t="s">
        <v>236</v>
      </c>
      <c r="C14" s="177" t="s">
        <v>17</v>
      </c>
      <c r="D14" s="19">
        <v>42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8">
        <f t="shared" si="2"/>
        <v>0</v>
      </c>
    </row>
    <row r="15" spans="1:10" ht="24">
      <c r="A15" s="100">
        <v>3</v>
      </c>
      <c r="B15" s="30" t="s">
        <v>126</v>
      </c>
      <c r="C15" s="177" t="s">
        <v>17</v>
      </c>
      <c r="D15" s="19">
        <v>50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 t="s">
        <v>239</v>
      </c>
      <c r="C16" s="177" t="s">
        <v>17</v>
      </c>
      <c r="D16" s="19">
        <v>20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5</v>
      </c>
      <c r="B17" s="30" t="s">
        <v>240</v>
      </c>
      <c r="C17" s="177" t="s">
        <v>17</v>
      </c>
      <c r="D17" s="19">
        <v>25</v>
      </c>
      <c r="E17" s="20">
        <v>0</v>
      </c>
      <c r="F17" s="156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6</v>
      </c>
      <c r="B18" s="30" t="s">
        <v>241</v>
      </c>
      <c r="C18" s="177" t="s">
        <v>17</v>
      </c>
      <c r="D18" s="19">
        <v>20</v>
      </c>
      <c r="E18" s="20">
        <v>0</v>
      </c>
      <c r="F18" s="156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7</v>
      </c>
      <c r="B19" s="30" t="s">
        <v>127</v>
      </c>
      <c r="C19" s="177" t="s">
        <v>17</v>
      </c>
      <c r="D19" s="19">
        <v>20</v>
      </c>
      <c r="E19" s="20">
        <v>0</v>
      </c>
      <c r="F19" s="156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>
      <c r="A20" s="100">
        <v>8</v>
      </c>
      <c r="B20" s="30" t="s">
        <v>141</v>
      </c>
      <c r="C20" s="177" t="s">
        <v>17</v>
      </c>
      <c r="D20" s="19">
        <v>10</v>
      </c>
      <c r="E20" s="20">
        <v>0</v>
      </c>
      <c r="F20" s="156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8">
        <f t="shared" si="2"/>
        <v>0</v>
      </c>
    </row>
    <row r="21" spans="1:10">
      <c r="A21" s="100">
        <v>9</v>
      </c>
      <c r="B21" s="30" t="s">
        <v>233</v>
      </c>
      <c r="C21" s="177" t="s">
        <v>17</v>
      </c>
      <c r="D21" s="19">
        <v>20</v>
      </c>
      <c r="E21" s="20">
        <v>0</v>
      </c>
      <c r="F21" s="156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8">
        <f t="shared" si="2"/>
        <v>0</v>
      </c>
    </row>
    <row r="22" spans="1:10">
      <c r="A22" s="100">
        <v>10</v>
      </c>
      <c r="B22" s="30" t="s">
        <v>143</v>
      </c>
      <c r="C22" s="177" t="s">
        <v>17</v>
      </c>
      <c r="D22" s="19">
        <v>25</v>
      </c>
      <c r="E22" s="20">
        <v>0</v>
      </c>
      <c r="F22" s="156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8">
        <f t="shared" si="2"/>
        <v>0</v>
      </c>
    </row>
    <row r="23" spans="1:10">
      <c r="A23" s="100">
        <v>11</v>
      </c>
      <c r="B23" s="30" t="s">
        <v>144</v>
      </c>
      <c r="C23" s="177" t="s">
        <v>17</v>
      </c>
      <c r="D23" s="19">
        <v>25</v>
      </c>
      <c r="E23" s="20">
        <v>0</v>
      </c>
      <c r="F23" s="156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8">
        <f t="shared" si="2"/>
        <v>0</v>
      </c>
    </row>
    <row r="24" spans="1:10">
      <c r="A24" s="100">
        <v>12</v>
      </c>
      <c r="B24" s="30" t="s">
        <v>145</v>
      </c>
      <c r="C24" s="177" t="s">
        <v>17</v>
      </c>
      <c r="D24" s="19">
        <v>25</v>
      </c>
      <c r="E24" s="20">
        <v>0</v>
      </c>
      <c r="F24" s="156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8">
        <f t="shared" si="2"/>
        <v>0</v>
      </c>
    </row>
    <row r="25" spans="1:10">
      <c r="A25" s="100">
        <v>13</v>
      </c>
      <c r="B25" s="30" t="s">
        <v>238</v>
      </c>
      <c r="C25" s="177" t="s">
        <v>17</v>
      </c>
      <c r="D25" s="19">
        <v>20</v>
      </c>
      <c r="E25" s="20">
        <v>0</v>
      </c>
      <c r="F25" s="156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8">
        <f t="shared" si="2"/>
        <v>0</v>
      </c>
    </row>
    <row r="26" spans="1:10">
      <c r="A26" s="100">
        <v>14</v>
      </c>
      <c r="B26" s="30" t="s">
        <v>146</v>
      </c>
      <c r="C26" s="177" t="s">
        <v>17</v>
      </c>
      <c r="D26" s="19">
        <v>30</v>
      </c>
      <c r="E26" s="20">
        <v>0</v>
      </c>
      <c r="F26" s="156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8">
        <f t="shared" si="2"/>
        <v>0</v>
      </c>
    </row>
    <row r="27" spans="1:10">
      <c r="A27" s="100">
        <v>15</v>
      </c>
      <c r="B27" s="30" t="s">
        <v>242</v>
      </c>
      <c r="C27" s="177" t="s">
        <v>17</v>
      </c>
      <c r="D27" s="19">
        <v>10</v>
      </c>
      <c r="E27" s="20">
        <v>0</v>
      </c>
      <c r="F27" s="156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8">
        <f t="shared" si="2"/>
        <v>0</v>
      </c>
    </row>
    <row r="28" spans="1:10">
      <c r="A28" s="100">
        <v>16</v>
      </c>
      <c r="B28" s="30" t="s">
        <v>234</v>
      </c>
      <c r="C28" s="177" t="s">
        <v>17</v>
      </c>
      <c r="D28" s="19">
        <v>900</v>
      </c>
      <c r="E28" s="20">
        <v>0</v>
      </c>
      <c r="F28" s="156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8">
        <f t="shared" si="2"/>
        <v>0</v>
      </c>
    </row>
    <row r="29" spans="1:10">
      <c r="A29" s="100">
        <v>17</v>
      </c>
      <c r="B29" s="30" t="s">
        <v>147</v>
      </c>
      <c r="C29" s="177" t="s">
        <v>17</v>
      </c>
      <c r="D29" s="19">
        <v>50</v>
      </c>
      <c r="E29" s="20">
        <v>0</v>
      </c>
      <c r="F29" s="156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8">
        <f t="shared" si="2"/>
        <v>0</v>
      </c>
    </row>
    <row r="30" spans="1:10">
      <c r="A30" s="100">
        <v>18</v>
      </c>
      <c r="B30" s="30" t="s">
        <v>142</v>
      </c>
      <c r="C30" s="177" t="s">
        <v>20</v>
      </c>
      <c r="D30" s="19">
        <v>100</v>
      </c>
      <c r="E30" s="20">
        <v>0</v>
      </c>
      <c r="F30" s="156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8">
        <f t="shared" si="2"/>
        <v>0</v>
      </c>
    </row>
    <row r="31" spans="1:10">
      <c r="A31" s="100">
        <v>19</v>
      </c>
      <c r="B31" s="30" t="s">
        <v>237</v>
      </c>
      <c r="C31" s="177" t="s">
        <v>20</v>
      </c>
      <c r="D31" s="19">
        <v>80</v>
      </c>
      <c r="E31" s="20">
        <v>0</v>
      </c>
      <c r="F31" s="156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8">
        <f t="shared" si="2"/>
        <v>0</v>
      </c>
    </row>
    <row r="32" spans="1:10" ht="15" thickBot="1">
      <c r="A32" s="109"/>
      <c r="B32" s="104" t="s">
        <v>49</v>
      </c>
      <c r="C32" s="110"/>
      <c r="D32" s="111"/>
      <c r="E32" s="112"/>
      <c r="F32" s="113">
        <f>SUM(F13:F31)</f>
        <v>0</v>
      </c>
      <c r="G32" s="114"/>
      <c r="H32" s="86">
        <f>SUM(H13:H31)</f>
        <v>0</v>
      </c>
      <c r="I32" s="115"/>
      <c r="J32" s="89">
        <f>SUM(J13:J31)</f>
        <v>0</v>
      </c>
    </row>
    <row r="33" spans="1:10">
      <c r="A33" s="73"/>
      <c r="B33" s="74"/>
      <c r="C33" s="75"/>
      <c r="D33" s="76"/>
      <c r="E33" s="77"/>
      <c r="F33" s="78"/>
      <c r="G33" s="7"/>
      <c r="H33" s="6"/>
      <c r="I33" s="6"/>
      <c r="J33" s="6"/>
    </row>
    <row r="34" spans="1:10">
      <c r="A34" s="73"/>
      <c r="B34" s="79"/>
      <c r="C34" s="75"/>
      <c r="D34" s="76"/>
      <c r="E34" s="77"/>
      <c r="F34" s="78"/>
      <c r="G34" s="7"/>
      <c r="H34" s="6"/>
      <c r="I34" s="6"/>
      <c r="J34" s="6"/>
    </row>
    <row r="35" spans="1:10">
      <c r="A35" s="73"/>
      <c r="B35" s="79"/>
      <c r="C35" s="75"/>
      <c r="D35" s="76"/>
      <c r="E35" s="77"/>
      <c r="F35" s="78"/>
      <c r="G35" s="7"/>
      <c r="H35" s="6"/>
      <c r="I35" s="6"/>
      <c r="J35" s="6"/>
    </row>
    <row r="36" spans="1:10">
      <c r="A36" s="73"/>
      <c r="B36" s="79"/>
      <c r="C36" s="75"/>
      <c r="D36" s="76"/>
      <c r="E36" s="77"/>
      <c r="F36" s="78"/>
      <c r="G36" s="7"/>
      <c r="H36" s="228" t="s">
        <v>45</v>
      </c>
      <c r="I36" s="228"/>
      <c r="J36" s="228"/>
    </row>
  </sheetData>
  <mergeCells count="10">
    <mergeCell ref="C1:E1"/>
    <mergeCell ref="F1:I1"/>
    <mergeCell ref="C3:F3"/>
    <mergeCell ref="B5:J5"/>
    <mergeCell ref="B6:J6"/>
    <mergeCell ref="H36:J36"/>
    <mergeCell ref="B9:J9"/>
    <mergeCell ref="B8:J8"/>
    <mergeCell ref="B10:J10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2023-11-27T20:11:22Z</dcterms:modified>
</cp:coreProperties>
</file>