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407FBBAD-F1DC-4835-8105-6BE59AAEC3A7}" xr6:coauthVersionLast="36" xr6:coauthVersionMax="47" xr10:uidLastSave="{00000000-0000-0000-0000-000000000000}"/>
  <bookViews>
    <workbookView xWindow="0" yWindow="0" windowWidth="19200" windowHeight="5360" xr2:uid="{00000000-000D-0000-FFFF-FFFF00000000}"/>
  </bookViews>
  <sheets>
    <sheet name="artykuły ogólnospożywcze" sheetId="1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</workbook>
</file>

<file path=xl/calcChain.xml><?xml version="1.0" encoding="utf-8"?>
<calcChain xmlns="http://schemas.openxmlformats.org/spreadsheetml/2006/main">
  <c r="F42" i="1" l="1"/>
  <c r="I42" i="1"/>
  <c r="J42" i="1"/>
  <c r="H42" i="1" s="1"/>
  <c r="F60" i="1" l="1"/>
  <c r="I60" i="1"/>
  <c r="J60" i="1" s="1"/>
  <c r="H60" i="1" l="1"/>
  <c r="F59" i="1" l="1"/>
  <c r="I59" i="1"/>
  <c r="J59" i="1" s="1"/>
  <c r="F69" i="1"/>
  <c r="I69" i="1"/>
  <c r="J69" i="1" s="1"/>
  <c r="H69" i="1" s="1"/>
  <c r="F68" i="1"/>
  <c r="I68" i="1"/>
  <c r="J68" i="1" s="1"/>
  <c r="F57" i="1"/>
  <c r="I57" i="1"/>
  <c r="J57" i="1" s="1"/>
  <c r="F58" i="1"/>
  <c r="I58" i="1"/>
  <c r="J58" i="1" s="1"/>
  <c r="H58" i="1" s="1"/>
  <c r="F61" i="1"/>
  <c r="I61" i="1"/>
  <c r="J61" i="1" s="1"/>
  <c r="F62" i="1"/>
  <c r="I62" i="1"/>
  <c r="J62" i="1" s="1"/>
  <c r="F38" i="1"/>
  <c r="I38" i="1"/>
  <c r="J38" i="1" s="1"/>
  <c r="F39" i="1"/>
  <c r="I39" i="1"/>
  <c r="J39" i="1" s="1"/>
  <c r="F46" i="1"/>
  <c r="I46" i="1"/>
  <c r="J46" i="1" s="1"/>
  <c r="F45" i="1"/>
  <c r="I45" i="1"/>
  <c r="J45" i="1" s="1"/>
  <c r="F36" i="1"/>
  <c r="I36" i="1"/>
  <c r="J36" i="1" s="1"/>
  <c r="F16" i="1"/>
  <c r="I16" i="1"/>
  <c r="J16" i="1" s="1"/>
  <c r="F31" i="1"/>
  <c r="I31" i="1"/>
  <c r="J31" i="1" s="1"/>
  <c r="H59" i="1" l="1"/>
  <c r="H68" i="1"/>
  <c r="H57" i="1"/>
  <c r="H62" i="1"/>
  <c r="H61" i="1"/>
  <c r="H38" i="1"/>
  <c r="H31" i="1"/>
  <c r="H45" i="1"/>
  <c r="H46" i="1"/>
  <c r="H39" i="1"/>
  <c r="H36" i="1"/>
  <c r="H16" i="1"/>
  <c r="I14" i="4"/>
  <c r="J14" i="4" s="1"/>
  <c r="F14" i="4"/>
  <c r="H14" i="4" l="1"/>
  <c r="I27" i="3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6" i="3" l="1"/>
  <c r="H19" i="3"/>
  <c r="H31" i="3"/>
  <c r="H27" i="3"/>
  <c r="H15" i="3"/>
  <c r="H37" i="3"/>
  <c r="I71" i="1"/>
  <c r="J71" i="1" s="1"/>
  <c r="F71" i="1"/>
  <c r="F70" i="1"/>
  <c r="I70" i="1"/>
  <c r="J70" i="1" s="1"/>
  <c r="F72" i="1"/>
  <c r="I72" i="1"/>
  <c r="J72" i="1" s="1"/>
  <c r="H72" i="1" l="1"/>
  <c r="H71" i="1"/>
  <c r="H70" i="1"/>
  <c r="F14" i="1"/>
  <c r="I14" i="1"/>
  <c r="J14" i="1" s="1"/>
  <c r="F15" i="1"/>
  <c r="I15" i="1"/>
  <c r="J15" i="1" s="1"/>
  <c r="F17" i="1"/>
  <c r="I17" i="1"/>
  <c r="J17" i="1" s="1"/>
  <c r="F18" i="1"/>
  <c r="I18" i="1"/>
  <c r="J18" i="1" s="1"/>
  <c r="F19" i="1"/>
  <c r="I19" i="1"/>
  <c r="J19" i="1" s="1"/>
  <c r="F20" i="1"/>
  <c r="I20" i="1"/>
  <c r="J20" i="1" s="1"/>
  <c r="F21" i="1"/>
  <c r="I21" i="1"/>
  <c r="J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F26" i="1"/>
  <c r="I26" i="1"/>
  <c r="J26" i="1" s="1"/>
  <c r="F27" i="1"/>
  <c r="I27" i="1"/>
  <c r="J27" i="1" s="1"/>
  <c r="F28" i="1"/>
  <c r="I28" i="1"/>
  <c r="J28" i="1" s="1"/>
  <c r="F29" i="1"/>
  <c r="I29" i="1"/>
  <c r="J29" i="1" s="1"/>
  <c r="F30" i="1"/>
  <c r="I30" i="1"/>
  <c r="J30" i="1" s="1"/>
  <c r="F32" i="1"/>
  <c r="I32" i="1"/>
  <c r="J32" i="1" s="1"/>
  <c r="F33" i="1"/>
  <c r="I33" i="1"/>
  <c r="J33" i="1" s="1"/>
  <c r="F34" i="1"/>
  <c r="I34" i="1"/>
  <c r="J34" i="1" s="1"/>
  <c r="F35" i="1"/>
  <c r="I35" i="1"/>
  <c r="J35" i="1" s="1"/>
  <c r="F37" i="1"/>
  <c r="I37" i="1"/>
  <c r="J37" i="1" s="1"/>
  <c r="F40" i="1"/>
  <c r="I40" i="1"/>
  <c r="J40" i="1" s="1"/>
  <c r="F41" i="1"/>
  <c r="I41" i="1"/>
  <c r="J41" i="1" s="1"/>
  <c r="F43" i="1"/>
  <c r="I43" i="1"/>
  <c r="J43" i="1" s="1"/>
  <c r="F44" i="1"/>
  <c r="I44" i="1"/>
  <c r="J44" i="1" s="1"/>
  <c r="F48" i="1"/>
  <c r="I48" i="1"/>
  <c r="J48" i="1" s="1"/>
  <c r="F49" i="1"/>
  <c r="I49" i="1"/>
  <c r="J49" i="1" s="1"/>
  <c r="F50" i="1"/>
  <c r="I50" i="1"/>
  <c r="J50" i="1" s="1"/>
  <c r="F51" i="1"/>
  <c r="I51" i="1"/>
  <c r="J51" i="1" s="1"/>
  <c r="F52" i="1"/>
  <c r="I52" i="1"/>
  <c r="J52" i="1" s="1"/>
  <c r="F53" i="1"/>
  <c r="I53" i="1"/>
  <c r="J53" i="1" s="1"/>
  <c r="F54" i="1"/>
  <c r="I54" i="1"/>
  <c r="J54" i="1" s="1"/>
  <c r="F55" i="1"/>
  <c r="I55" i="1"/>
  <c r="J55" i="1" s="1"/>
  <c r="F56" i="1"/>
  <c r="I56" i="1"/>
  <c r="J56" i="1" s="1"/>
  <c r="F63" i="1"/>
  <c r="I63" i="1"/>
  <c r="J63" i="1" s="1"/>
  <c r="F64" i="1"/>
  <c r="I64" i="1"/>
  <c r="J64" i="1" s="1"/>
  <c r="F65" i="1"/>
  <c r="I65" i="1"/>
  <c r="J65" i="1" s="1"/>
  <c r="F66" i="1"/>
  <c r="I66" i="1"/>
  <c r="J66" i="1" s="1"/>
  <c r="F67" i="1"/>
  <c r="I67" i="1"/>
  <c r="J67" i="1" s="1"/>
  <c r="F73" i="1"/>
  <c r="I73" i="1"/>
  <c r="J73" i="1" s="1"/>
  <c r="H66" i="1" l="1"/>
  <c r="H25" i="1"/>
  <c r="H21" i="1"/>
  <c r="H49" i="1"/>
  <c r="H27" i="1"/>
  <c r="H19" i="1"/>
  <c r="H56" i="1"/>
  <c r="H64" i="1"/>
  <c r="H30" i="1"/>
  <c r="H17" i="1"/>
  <c r="H50" i="1"/>
  <c r="H43" i="1"/>
  <c r="H44" i="1"/>
  <c r="H34" i="1"/>
  <c r="H28" i="1"/>
  <c r="H40" i="1"/>
  <c r="H63" i="1"/>
  <c r="H53" i="1"/>
  <c r="H23" i="1"/>
  <c r="H37" i="1"/>
  <c r="H52" i="1"/>
  <c r="H29" i="1"/>
  <c r="H55" i="1"/>
  <c r="H33" i="1"/>
  <c r="H22" i="1"/>
  <c r="H32" i="1"/>
  <c r="H18" i="1"/>
  <c r="H67" i="1"/>
  <c r="H54" i="1"/>
  <c r="H51" i="1"/>
  <c r="H41" i="1"/>
  <c r="H24" i="1"/>
  <c r="H20" i="1"/>
  <c r="H14" i="1"/>
  <c r="H73" i="1"/>
  <c r="H48" i="1"/>
  <c r="H35" i="1"/>
  <c r="H26" i="1"/>
  <c r="H15" i="1"/>
  <c r="H65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20" i="14"/>
  <c r="J21" i="14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21" i="14" l="1"/>
  <c r="H18" i="14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H15" i="7" s="1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22" i="13" l="1"/>
  <c r="H16" i="7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23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74" i="1" l="1"/>
  <c r="J5" i="8" s="1"/>
  <c r="J17" i="8" s="1"/>
  <c r="H74" i="1"/>
  <c r="J74" i="1"/>
  <c r="K5" i="8" s="1"/>
  <c r="K17" i="8" s="1"/>
</calcChain>
</file>

<file path=xl/sharedStrings.xml><?xml version="1.0" encoding="utf-8"?>
<sst xmlns="http://schemas.openxmlformats.org/spreadsheetml/2006/main" count="742" uniqueCount="319">
  <si>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</si>
  <si>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</si>
  <si>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</si>
  <si>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</si>
  <si>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</si>
  <si>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</si>
  <si>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</si>
  <si>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</si>
  <si>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</si>
  <si>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</si>
  <si>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</si>
  <si>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</si>
  <si>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</si>
  <si>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</si>
  <si>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</si>
  <si>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</si>
  <si>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</si>
  <si>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</si>
  <si>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</si>
  <si>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kg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</si>
  <si>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</si>
  <si>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</si>
  <si>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</si>
  <si>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</si>
  <si>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</si>
  <si>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</si>
  <si>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</si>
  <si>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</si>
  <si>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</si>
  <si>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</si>
  <si>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</si>
  <si>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</si>
  <si>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</si>
  <si>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</si>
  <si>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</si>
  <si>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</si>
  <si>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</si>
  <si>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</si>
  <si>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</si>
  <si>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</si>
  <si>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</si>
  <si>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</si>
  <si>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</si>
  <si>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</si>
  <si>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</si>
  <si>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</si>
  <si>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</si>
  <si>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</si>
  <si>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</si>
  <si>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</si>
  <si>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</si>
  <si>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</si>
  <si>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</si>
  <si>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</si>
  <si>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</si>
  <si>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</si>
  <si>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</si>
  <si>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</si>
  <si>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</si>
  <si>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</si>
  <si>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</si>
  <si>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</si>
  <si>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</si>
  <si>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</si>
  <si>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</si>
  <si>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</si>
  <si>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</si>
  <si>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</si>
  <si>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</si>
  <si>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</si>
  <si>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</si>
  <si>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</si>
  <si>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</si>
  <si>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</si>
  <si>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</si>
  <si>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</si>
  <si>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</si>
  <si>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</si>
  <si>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</si>
  <si>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</si>
  <si>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</si>
  <si>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</si>
  <si>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</si>
  <si>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</si>
  <si>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</si>
  <si>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</si>
  <si>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</si>
  <si>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</si>
  <si>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</si>
  <si>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</si>
  <si>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</si>
  <si>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</si>
  <si>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</si>
  <si>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</si>
  <si>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</si>
  <si>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</si>
  <si>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</si>
  <si>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</si>
  <si>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</si>
  <si>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</si>
  <si>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</si>
  <si>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</si>
  <si>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</si>
  <si>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</si>
  <si>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</si>
  <si>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</si>
  <si>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</si>
  <si>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</si>
  <si>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</si>
  <si>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</si>
  <si>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</si>
  <si>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</si>
  <si>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</si>
  <si>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</si>
  <si>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</si>
  <si>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</si>
  <si>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</si>
  <si>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</si>
  <si>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</si>
  <si>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</si>
  <si>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</si>
  <si>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</si>
  <si>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</si>
  <si>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</si>
  <si>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</si>
  <si>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</si>
  <si>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</si>
  <si>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</si>
  <si>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</si>
  <si>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</si>
  <si>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</si>
  <si>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</si>
  <si>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</si>
  <si>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</si>
  <si>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</si>
  <si>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</si>
  <si>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</si>
  <si>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</si>
  <si>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</si>
  <si>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</si>
  <si>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</si>
  <si>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</si>
  <si>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</si>
  <si>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</si>
  <si>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</si>
  <si>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</si>
  <si>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</si>
  <si>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</si>
  <si>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</si>
  <si>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</si>
  <si>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</si>
  <si>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</si>
  <si>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</si>
  <si>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</si>
  <si>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</si>
  <si>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</si>
  <si>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</si>
  <si>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</si>
  <si>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</si>
  <si>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</si>
  <si>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</si>
  <si>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</si>
  <si>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</si>
  <si>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</si>
  <si>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</si>
  <si>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</si>
  <si>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</si>
  <si>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</si>
  <si>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</si>
  <si>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</si>
  <si>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</si>
  <si>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</si>
  <si>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</si>
  <si>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</si>
  <si>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</si>
  <si>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</si>
  <si>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</si>
  <si>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</si>
  <si>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</si>
  <si>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</si>
  <si>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</si>
  <si>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</si>
  <si>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</si>
  <si>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</si>
  <si>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</si>
  <si>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</si>
  <si>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Załącznik nr 1 do zapytania ofertowego  z dnia …………...2022r.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</si>
  <si>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</si>
  <si>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</si>
  <si>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</si>
  <si>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</si>
  <si>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</si>
  <si>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</si>
  <si>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</si>
  <si>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</si>
  <si>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</si>
  <si>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</si>
  <si>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</si>
  <si>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</si>
  <si>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</si>
  <si>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</si>
  <si>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</si>
  <si>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</si>
  <si>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</si>
  <si>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</si>
  <si>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</si>
  <si>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</si>
  <si>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</si>
  <si>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</si>
  <si>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</si>
  <si>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</si>
  <si>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</si>
  <si>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</si>
  <si>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</si>
  <si>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</si>
  <si>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</si>
  <si>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</si>
  <si>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</si>
  <si>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</si>
  <si>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</si>
  <si>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</si>
  <si>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</si>
  <si>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</si>
  <si>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</si>
  <si>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</si>
  <si>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</si>
  <si>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</si>
  <si>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</si>
  <si>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</si>
  <si>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</si>
  <si>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</si>
  <si>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</si>
  <si>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</si>
  <si>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</si>
  <si>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</si>
  <si>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</si>
  <si>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</si>
  <si>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</si>
  <si>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</si>
  <si>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</si>
  <si>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</si>
  <si>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</si>
  <si>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</si>
  <si>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</si>
  <si>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</si>
  <si>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</si>
  <si>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</si>
  <si>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</si>
  <si>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</si>
  <si>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</si>
  <si>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</si>
  <si>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</si>
  <si>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</si>
  <si>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</si>
  <si>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</si>
  <si>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Załącznik nr 1 do zapytania ofertowego  z dnia …………...2023r.</t>
  </si>
  <si>
    <t>SZKOŁA PODTAWOWA nr 175</t>
  </si>
  <si>
    <t>W odpowiedzi na zapytanie ofertowe, którego celem  jest  realizacja sukcesywnej dostawy artykułów ogólnospożywczych dla potrzeb Szkoły Podstawowej nr  175, ul. Trzech Budrysów 32, 02-381 Warszawa, składam OFERTĘ CENOWĄ zgodnie z poniższym zestawieniem:</t>
  </si>
  <si>
    <t>ananas puszka duża</t>
  </si>
  <si>
    <t>Actimel 100g</t>
  </si>
  <si>
    <t>Antybaton</t>
  </si>
  <si>
    <t>cukier biały 1 kg</t>
  </si>
  <si>
    <t>cukier brązowy 0,5 kg</t>
  </si>
  <si>
    <t>barszcz bialy winiary butelka 0,5 l</t>
  </si>
  <si>
    <t>brzoskwinia w puszce kostka 3kg</t>
  </si>
  <si>
    <t>barszcz czerwony koncentrat butelka 0,2 l</t>
  </si>
  <si>
    <t>koncentrat pomidorowy puszka 850g</t>
  </si>
  <si>
    <t>miód pszczeli 1,4 kg</t>
  </si>
  <si>
    <t>ogórki konserwowe 900g</t>
  </si>
  <si>
    <t>ogórki kwaszone wiaderko 5 kg</t>
  </si>
  <si>
    <t>oliwa z oliwek 1l</t>
  </si>
  <si>
    <t>frużelina 1,5kg</t>
  </si>
  <si>
    <t>passata pomidorowa butelka 500g</t>
  </si>
  <si>
    <t>pieprz czarny 1kg</t>
  </si>
  <si>
    <t>pulpa pomidorowa puszka 4 kg</t>
  </si>
  <si>
    <t xml:space="preserve">szt. </t>
  </si>
  <si>
    <t>syrop malinowy 3l</t>
  </si>
  <si>
    <t>sok owocowy 1l</t>
  </si>
  <si>
    <t>sos słodko - kwaśny 800g</t>
  </si>
  <si>
    <t>sos spaghetti 800g</t>
  </si>
  <si>
    <t>ziemniak obrany</t>
  </si>
  <si>
    <t>fasola sucha 5 kg</t>
  </si>
  <si>
    <t>groch łuskany 5kg</t>
  </si>
  <si>
    <t>sok owocowy 0,2l</t>
  </si>
  <si>
    <t>mus owocowy typu II śniadanie 100g</t>
  </si>
  <si>
    <t>masło roślinne 0,25 kg</t>
  </si>
  <si>
    <t>śliwka suszona 1 kg</t>
  </si>
  <si>
    <t>groszek ptysiowy 125g, opakowanie foliowe, gat.1</t>
  </si>
  <si>
    <t>grzanki 1000g</t>
  </si>
  <si>
    <t>herbata ekspresowa czarna 100%, opakowanie 100 saszetek</t>
  </si>
  <si>
    <t>herbata ekspresowa owocowa, torebki, opakowanie 20-25  sztuk, różne smaki do wyboru: leśna, owocowa, malinowa, żurawinowa.</t>
  </si>
  <si>
    <t>kasza jaglana, opakowanie 5 kg</t>
  </si>
  <si>
    <t>kasza pęczak, opakowanie 5kg</t>
  </si>
  <si>
    <t>kasza gryczana, opakowanie 5kg</t>
  </si>
  <si>
    <t>ketchup łagodny</t>
  </si>
  <si>
    <t>musztarda łagodna</t>
  </si>
  <si>
    <t>makaron bezglutenowy, opakowanie 400-500g</t>
  </si>
  <si>
    <t>makaron spaghetti , opakowanie 5 kg</t>
  </si>
  <si>
    <t>makaron zacierka, opakowanie 200-250g</t>
  </si>
  <si>
    <t>makaron świderki, opakowanie 5kg</t>
  </si>
  <si>
    <t>makaron wstążki, opakowanie 5kg</t>
  </si>
  <si>
    <t>mąka pszenna, opakowanie  1000g</t>
  </si>
  <si>
    <t>mąka ziemniaczana, opakowanie 1000g</t>
  </si>
  <si>
    <t>mąka kukurydziana, opakowanie 1000g</t>
  </si>
  <si>
    <t>olej rzepakowy  (z pierwszego tłoczenia, opakowanie 1 litr)</t>
  </si>
  <si>
    <t>sól jodowana, opakowanie 1kg</t>
  </si>
  <si>
    <t>kukurydza puszka 250g -300g</t>
  </si>
  <si>
    <t>cukier wanilinowy 32 g</t>
  </si>
  <si>
    <t>kasza kuskus, opakowanie 5 kg</t>
  </si>
  <si>
    <t>bułka tarta, opakowanie 500g</t>
  </si>
  <si>
    <t xml:space="preserve">pomidory suszone w zalewie,280g </t>
  </si>
  <si>
    <t>woda niegazowana 0,5L</t>
  </si>
  <si>
    <t>ciasteczka owsiane, opakowanie</t>
  </si>
  <si>
    <t>ciasteczka markizy, opakowanie</t>
  </si>
  <si>
    <t>ryż biały opakowanie 5 kg</t>
  </si>
  <si>
    <t>przyparawa do kurczaka 800g (bez konserwantów, soli i polepszaczy smaku,
bez glutaminianu sodu)</t>
  </si>
  <si>
    <t>przyparawa do ryb 800g (bez konserwantów, soli i polepszaczy smaku,
bez glutaminianu sodu)</t>
  </si>
  <si>
    <t>kasza jęczmienna biała/perłowa łamana średnia 5kg</t>
  </si>
  <si>
    <t>rosół drobiowy kostka opakowanie 120g bez dodatku sztucznych barwników, bez
dodatku glutaminianu sodu, bez konserwantów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</si>
</sst>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2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2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right" wrapText="1"/>
    </xf>
    <xf numFmtId="164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4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8" fontId="24" fillId="0" borderId="0" xfId="0" applyNumberFormat="1" applyFont="1"/>
    <xf numFmtId="164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4" fontId="24" fillId="0" borderId="0" xfId="0" applyNumberFormat="1" applyFont="1"/>
    <xf numFmtId="164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4" fontId="27" fillId="3" borderId="0" xfId="0" applyNumberFormat="1" applyFont="1" applyFill="1"/>
    <xf numFmtId="0" fontId="29" fillId="0" borderId="0" xfId="0" applyFont="1"/>
    <xf numFmtId="164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4" fontId="14" fillId="0" borderId="0" xfId="0" applyNumberFormat="1" applyFont="1" applyAlignment="1">
      <alignment wrapText="1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5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4" fontId="11" fillId="0" borderId="1" xfId="1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4" fontId="30" fillId="0" borderId="1" xfId="0" applyNumberFormat="1" applyFont="1" applyBorder="1" applyAlignment="1">
      <alignment horizontal="right" wrapText="1"/>
    </xf>
    <xf numFmtId="164" fontId="30" fillId="7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4" fontId="10" fillId="5" borderId="19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wrapText="1"/>
    </xf>
    <xf numFmtId="164" fontId="14" fillId="0" borderId="20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</cellXfs>
  <cellStyles count="3">
    <cellStyle name="Excel Built-in Normal" xfId="2" xr:uid="{00000000-0005-0000-0000-000000000000}"/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83"/>
  <sheetViews>
    <sheetView tabSelected="1" topLeftCell="A63" zoomScaleNormal="100" workbookViewId="0">
      <selection activeCell="B74" sqref="B72:B74"/>
    </sheetView>
  </sheetViews>
  <sheetFormatPr defaultRowHeight="14.5"/>
  <cols>
    <col min="1" max="1" width="5" customWidth="1"/>
    <col min="2" max="2" width="39" customWidth="1"/>
    <col min="3" max="3" width="6.7265625" customWidth="1"/>
    <col min="4" max="4" width="6" bestFit="1" customWidth="1"/>
    <col min="5" max="5" width="14.1796875" bestFit="1" customWidth="1"/>
    <col min="6" max="6" width="9.54296875" bestFit="1" customWidth="1"/>
    <col min="7" max="7" width="8.26953125" bestFit="1" customWidth="1"/>
    <col min="8" max="8" width="9.54296875" bestFit="1" customWidth="1"/>
    <col min="9" max="9" width="14.1796875" bestFit="1" customWidth="1"/>
    <col min="10" max="10" width="14.54296875" customWidth="1"/>
  </cols>
  <sheetData>
    <row r="1" spans="1:13" ht="54" customHeight="1">
      <c r="A1" s="1"/>
      <c r="B1" s="176" t="s">
        <v>0</v>
      </c>
      <c r="C1" s="215" t="s">
        <v>20</v>
      </c>
      <c r="D1" s="215"/>
      <c r="E1" s="215"/>
      <c r="F1" s="216" t="s">
        <v>255</v>
      </c>
      <c r="G1" s="217"/>
      <c r="H1" s="217"/>
      <c r="I1" s="218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3" t="s">
        <v>3</v>
      </c>
      <c r="C5" s="224"/>
      <c r="D5" s="224"/>
      <c r="E5" s="224"/>
      <c r="F5" s="224"/>
      <c r="G5" s="224"/>
      <c r="H5" s="224"/>
      <c r="I5" s="224"/>
      <c r="J5" s="225"/>
    </row>
    <row r="6" spans="1:13" ht="30" customHeight="1">
      <c r="A6" s="1"/>
      <c r="B6" s="223" t="s">
        <v>4</v>
      </c>
      <c r="C6" s="224"/>
      <c r="D6" s="224"/>
      <c r="E6" s="224"/>
      <c r="F6" s="224"/>
      <c r="G6" s="224"/>
      <c r="H6" s="224"/>
      <c r="I6" s="224"/>
      <c r="J6" s="225"/>
    </row>
    <row r="7" spans="1:13" ht="32.25" customHeight="1">
      <c r="A7" s="1"/>
      <c r="B7" s="223" t="s">
        <v>150</v>
      </c>
      <c r="C7" s="224"/>
      <c r="D7" s="224"/>
      <c r="E7" s="224"/>
      <c r="F7" s="224"/>
      <c r="G7" s="224"/>
      <c r="H7" s="224"/>
      <c r="I7" s="224"/>
      <c r="J7" s="225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3">
      <c r="A10" s="1"/>
      <c r="B10" s="226" t="s">
        <v>256</v>
      </c>
      <c r="C10" s="226"/>
      <c r="D10" s="226"/>
      <c r="E10" s="226"/>
      <c r="F10" s="226"/>
      <c r="G10" s="226"/>
      <c r="H10" s="226"/>
      <c r="I10" s="226"/>
      <c r="J10" s="226"/>
    </row>
    <row r="11" spans="1:13" ht="44.25" customHeight="1">
      <c r="A11" s="1"/>
      <c r="B11" s="220" t="s">
        <v>257</v>
      </c>
      <c r="C11" s="220"/>
      <c r="D11" s="220"/>
      <c r="E11" s="220"/>
      <c r="F11" s="220"/>
      <c r="G11" s="220"/>
      <c r="H11" s="220"/>
      <c r="I11" s="220"/>
      <c r="J11" s="220"/>
    </row>
    <row r="12" spans="1:13" ht="15" thickBot="1">
      <c r="A12" s="208"/>
      <c r="B12" s="209"/>
      <c r="C12" s="210"/>
      <c r="D12" s="211"/>
      <c r="E12" s="80"/>
      <c r="F12" s="80"/>
      <c r="G12" s="212"/>
      <c r="H12" s="80"/>
      <c r="I12" s="80"/>
      <c r="J12" s="80"/>
    </row>
    <row r="13" spans="1:13" ht="34.5">
      <c r="A13" s="199" t="s">
        <v>7</v>
      </c>
      <c r="B13" s="204" t="s">
        <v>8</v>
      </c>
      <c r="C13" s="205" t="s">
        <v>9</v>
      </c>
      <c r="D13" s="204" t="s">
        <v>10</v>
      </c>
      <c r="E13" s="206" t="s">
        <v>11</v>
      </c>
      <c r="F13" s="206" t="s">
        <v>12</v>
      </c>
      <c r="G13" s="207" t="s">
        <v>13</v>
      </c>
      <c r="H13" s="206" t="s">
        <v>14</v>
      </c>
      <c r="I13" s="206" t="s">
        <v>15</v>
      </c>
      <c r="J13" s="213" t="s">
        <v>16</v>
      </c>
    </row>
    <row r="14" spans="1:13">
      <c r="A14" s="214">
        <v>1</v>
      </c>
      <c r="B14" s="126" t="s">
        <v>280</v>
      </c>
      <c r="C14" s="200" t="s">
        <v>19</v>
      </c>
      <c r="D14" s="127">
        <v>2800</v>
      </c>
      <c r="E14" s="185">
        <v>0</v>
      </c>
      <c r="F14" s="201">
        <f t="shared" ref="F14:F73" si="0">D14*E14</f>
        <v>0</v>
      </c>
      <c r="G14" s="202">
        <v>0.05</v>
      </c>
      <c r="H14" s="201">
        <f t="shared" ref="H14:H73" si="1">J14-F14</f>
        <v>0</v>
      </c>
      <c r="I14" s="203">
        <f t="shared" ref="I14:I73" si="2">E14+E14*G14</f>
        <v>0</v>
      </c>
      <c r="J14" s="186">
        <f t="shared" ref="J14:J73" si="3">D14*I14</f>
        <v>0</v>
      </c>
      <c r="M14" s="92"/>
    </row>
    <row r="15" spans="1:13">
      <c r="A15" s="214">
        <v>2</v>
      </c>
      <c r="B15" s="17" t="s">
        <v>258</v>
      </c>
      <c r="C15" s="18" t="s">
        <v>17</v>
      </c>
      <c r="D15" s="19">
        <v>20</v>
      </c>
      <c r="E15" s="185">
        <v>0</v>
      </c>
      <c r="F15" s="21">
        <f t="shared" si="0"/>
        <v>0</v>
      </c>
      <c r="G15" s="22">
        <v>0.08</v>
      </c>
      <c r="H15" s="21">
        <f t="shared" si="1"/>
        <v>0</v>
      </c>
      <c r="I15" s="21">
        <f t="shared" si="2"/>
        <v>0</v>
      </c>
      <c r="J15" s="28">
        <f t="shared" si="3"/>
        <v>0</v>
      </c>
      <c r="M15" s="92"/>
    </row>
    <row r="16" spans="1:13">
      <c r="A16" s="214">
        <v>3</v>
      </c>
      <c r="B16" s="17" t="s">
        <v>264</v>
      </c>
      <c r="C16" s="18" t="s">
        <v>17</v>
      </c>
      <c r="D16" s="19">
        <v>10</v>
      </c>
      <c r="E16" s="185">
        <v>0</v>
      </c>
      <c r="F16" s="21">
        <f t="shared" ref="F16" si="4">D16*E16</f>
        <v>0</v>
      </c>
      <c r="G16" s="22">
        <v>0.08</v>
      </c>
      <c r="H16" s="21">
        <f t="shared" ref="H16" si="5">J16-F16</f>
        <v>0</v>
      </c>
      <c r="I16" s="21">
        <f t="shared" ref="I16" si="6">E16+E16*G16</f>
        <v>0</v>
      </c>
      <c r="J16" s="28">
        <f t="shared" ref="J16" si="7">D16*I16</f>
        <v>0</v>
      </c>
      <c r="M16" s="92"/>
    </row>
    <row r="17" spans="1:13">
      <c r="A17" s="214">
        <v>4</v>
      </c>
      <c r="B17" s="17" t="s">
        <v>259</v>
      </c>
      <c r="C17" s="18" t="s">
        <v>17</v>
      </c>
      <c r="D17" s="19">
        <v>3000</v>
      </c>
      <c r="E17" s="185">
        <v>0</v>
      </c>
      <c r="F17" s="21">
        <f t="shared" si="0"/>
        <v>0</v>
      </c>
      <c r="G17" s="22">
        <v>0.08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M17" s="92"/>
    </row>
    <row r="18" spans="1:13">
      <c r="A18" s="214">
        <v>5</v>
      </c>
      <c r="B18" s="17" t="s">
        <v>260</v>
      </c>
      <c r="C18" s="18" t="s">
        <v>17</v>
      </c>
      <c r="D18" s="19">
        <v>3000</v>
      </c>
      <c r="E18" s="185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>
      <c r="A19" s="214">
        <v>6</v>
      </c>
      <c r="B19" s="17" t="s">
        <v>286</v>
      </c>
      <c r="C19" s="18" t="s">
        <v>17</v>
      </c>
      <c r="D19" s="19">
        <v>4</v>
      </c>
      <c r="E19" s="185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M19" s="92"/>
    </row>
    <row r="20" spans="1:13" ht="18" customHeight="1">
      <c r="A20" s="214">
        <v>7</v>
      </c>
      <c r="B20" s="17" t="s">
        <v>312</v>
      </c>
      <c r="C20" s="18" t="s">
        <v>17</v>
      </c>
      <c r="D20" s="19">
        <v>2500</v>
      </c>
      <c r="E20" s="185">
        <v>0</v>
      </c>
      <c r="F20" s="21">
        <f t="shared" si="0"/>
        <v>0</v>
      </c>
      <c r="G20" s="22">
        <v>0.08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15.75" customHeight="1">
      <c r="A21" s="214">
        <v>8</v>
      </c>
      <c r="B21" s="17" t="s">
        <v>313</v>
      </c>
      <c r="C21" s="18" t="s">
        <v>17</v>
      </c>
      <c r="D21" s="19">
        <v>1500</v>
      </c>
      <c r="E21" s="185">
        <v>0</v>
      </c>
      <c r="F21" s="21">
        <f t="shared" si="0"/>
        <v>0</v>
      </c>
      <c r="G21" s="22">
        <v>0.08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>
      <c r="A22" s="214">
        <v>9</v>
      </c>
      <c r="B22" s="17" t="s">
        <v>287</v>
      </c>
      <c r="C22" s="18" t="s">
        <v>17</v>
      </c>
      <c r="D22" s="19">
        <v>16</v>
      </c>
      <c r="E22" s="185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>
      <c r="A23" s="214">
        <v>10</v>
      </c>
      <c r="B23" s="17" t="s">
        <v>288</v>
      </c>
      <c r="C23" s="18" t="s">
        <v>17</v>
      </c>
      <c r="D23" s="19">
        <v>10</v>
      </c>
      <c r="E23" s="185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24">
      <c r="A24" s="214">
        <v>11</v>
      </c>
      <c r="B24" s="17" t="s">
        <v>289</v>
      </c>
      <c r="C24" s="18" t="s">
        <v>17</v>
      </c>
      <c r="D24" s="19">
        <v>10</v>
      </c>
      <c r="E24" s="185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35.5">
      <c r="A25" s="214">
        <v>12</v>
      </c>
      <c r="B25" s="17" t="s">
        <v>290</v>
      </c>
      <c r="C25" s="18" t="s">
        <v>17</v>
      </c>
      <c r="D25" s="19">
        <v>10</v>
      </c>
      <c r="E25" s="185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>
      <c r="A26" s="214">
        <v>13</v>
      </c>
      <c r="B26" s="17" t="s">
        <v>261</v>
      </c>
      <c r="C26" s="18" t="s">
        <v>17</v>
      </c>
      <c r="D26" s="19">
        <v>400</v>
      </c>
      <c r="E26" s="185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>
      <c r="A27" s="214">
        <v>14</v>
      </c>
      <c r="B27" s="17" t="s">
        <v>262</v>
      </c>
      <c r="C27" s="18" t="s">
        <v>17</v>
      </c>
      <c r="D27" s="19">
        <v>100</v>
      </c>
      <c r="E27" s="185">
        <v>0</v>
      </c>
      <c r="F27" s="21">
        <f t="shared" si="0"/>
        <v>0</v>
      </c>
      <c r="G27" s="22">
        <v>0.23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M27" s="92"/>
    </row>
    <row r="28" spans="1:13">
      <c r="A28" s="214">
        <v>15</v>
      </c>
      <c r="B28" s="17" t="s">
        <v>291</v>
      </c>
      <c r="C28" s="18" t="s">
        <v>17</v>
      </c>
      <c r="D28" s="19">
        <v>40</v>
      </c>
      <c r="E28" s="185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>
      <c r="A29" s="214">
        <v>16</v>
      </c>
      <c r="B29" s="17" t="s">
        <v>317</v>
      </c>
      <c r="C29" s="18" t="s">
        <v>17</v>
      </c>
      <c r="D29" s="19">
        <v>100</v>
      </c>
      <c r="E29" s="185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>
      <c r="A30" s="214">
        <v>17</v>
      </c>
      <c r="B30" s="17" t="s">
        <v>292</v>
      </c>
      <c r="C30" s="18" t="s">
        <v>17</v>
      </c>
      <c r="D30" s="19">
        <v>16</v>
      </c>
      <c r="E30" s="185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>
      <c r="A31" s="214">
        <v>18</v>
      </c>
      <c r="B31" s="17" t="s">
        <v>293</v>
      </c>
      <c r="C31" s="18" t="s">
        <v>17</v>
      </c>
      <c r="D31" s="19">
        <v>80</v>
      </c>
      <c r="E31" s="185">
        <v>0</v>
      </c>
      <c r="F31" s="21">
        <f t="shared" ref="F31" si="8">D31*E31</f>
        <v>0</v>
      </c>
      <c r="G31" s="22">
        <v>0.05</v>
      </c>
      <c r="H31" s="21">
        <f t="shared" ref="H31" si="9">J31-F31</f>
        <v>0</v>
      </c>
      <c r="I31" s="21">
        <f t="shared" ref="I31" si="10">E31+E31*G31</f>
        <v>0</v>
      </c>
      <c r="J31" s="28">
        <f t="shared" ref="J31" si="11">D31*I31</f>
        <v>0</v>
      </c>
    </row>
    <row r="32" spans="1:13">
      <c r="A32" s="214">
        <v>19</v>
      </c>
      <c r="B32" s="17" t="s">
        <v>263</v>
      </c>
      <c r="C32" s="18" t="s">
        <v>18</v>
      </c>
      <c r="D32" s="19">
        <v>200</v>
      </c>
      <c r="E32" s="185">
        <v>0</v>
      </c>
      <c r="F32" s="21">
        <f t="shared" si="0"/>
        <v>0</v>
      </c>
      <c r="G32" s="22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>
      <c r="A33" s="214">
        <v>20</v>
      </c>
      <c r="B33" s="17" t="s">
        <v>265</v>
      </c>
      <c r="C33" s="18" t="s">
        <v>17</v>
      </c>
      <c r="D33" s="19">
        <v>120</v>
      </c>
      <c r="E33" s="185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>
      <c r="A34" s="214">
        <v>21</v>
      </c>
      <c r="B34" s="17" t="s">
        <v>266</v>
      </c>
      <c r="C34" s="18" t="s">
        <v>17</v>
      </c>
      <c r="D34" s="19">
        <v>400</v>
      </c>
      <c r="E34" s="185">
        <v>0</v>
      </c>
      <c r="F34" s="21">
        <f t="shared" si="0"/>
        <v>0</v>
      </c>
      <c r="G34" s="22">
        <v>0.23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214">
        <v>22</v>
      </c>
      <c r="B35" s="17" t="s">
        <v>294</v>
      </c>
      <c r="C35" s="18" t="s">
        <v>17</v>
      </c>
      <c r="D35" s="19">
        <v>40</v>
      </c>
      <c r="E35" s="185">
        <v>0</v>
      </c>
      <c r="F35" s="21">
        <f t="shared" si="0"/>
        <v>0</v>
      </c>
      <c r="G35" s="22">
        <v>0.08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214">
        <v>23</v>
      </c>
      <c r="B36" s="17" t="s">
        <v>272</v>
      </c>
      <c r="C36" s="18" t="s">
        <v>17</v>
      </c>
      <c r="D36" s="19">
        <v>300</v>
      </c>
      <c r="E36" s="185">
        <v>0</v>
      </c>
      <c r="F36" s="21">
        <f t="shared" si="0"/>
        <v>0</v>
      </c>
      <c r="G36" s="22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</row>
    <row r="37" spans="1:14">
      <c r="A37" s="214">
        <v>24</v>
      </c>
      <c r="B37" s="17" t="s">
        <v>273</v>
      </c>
      <c r="C37" s="18" t="s">
        <v>17</v>
      </c>
      <c r="D37" s="19">
        <v>5</v>
      </c>
      <c r="E37" s="185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 ht="35.5">
      <c r="A38" s="214">
        <v>25</v>
      </c>
      <c r="B38" s="17" t="s">
        <v>315</v>
      </c>
      <c r="C38" s="24" t="s">
        <v>275</v>
      </c>
      <c r="D38" s="25">
        <v>8</v>
      </c>
      <c r="E38" s="185">
        <v>0</v>
      </c>
      <c r="F38" s="21">
        <f t="shared" ref="F38:F39" si="12">D38*E38</f>
        <v>0</v>
      </c>
      <c r="G38" s="22">
        <v>0.05</v>
      </c>
      <c r="H38" s="21">
        <f t="shared" ref="H38:H39" si="13">J38-F38</f>
        <v>0</v>
      </c>
      <c r="I38" s="21">
        <f t="shared" ref="I38:I39" si="14">E38+E38*G38</f>
        <v>0</v>
      </c>
      <c r="J38" s="28">
        <f t="shared" ref="J38:J39" si="15">D38*I38</f>
        <v>0</v>
      </c>
    </row>
    <row r="39" spans="1:14" ht="35.5">
      <c r="A39" s="214">
        <v>26</v>
      </c>
      <c r="B39" s="17" t="s">
        <v>316</v>
      </c>
      <c r="C39" s="24" t="s">
        <v>275</v>
      </c>
      <c r="D39" s="25">
        <v>4</v>
      </c>
      <c r="E39" s="185">
        <v>0</v>
      </c>
      <c r="F39" s="21">
        <f t="shared" si="12"/>
        <v>0</v>
      </c>
      <c r="G39" s="22">
        <v>0.05</v>
      </c>
      <c r="H39" s="21">
        <f t="shared" si="13"/>
        <v>0</v>
      </c>
      <c r="I39" s="21">
        <f t="shared" si="14"/>
        <v>0</v>
      </c>
      <c r="J39" s="28">
        <f t="shared" si="15"/>
        <v>0</v>
      </c>
    </row>
    <row r="40" spans="1:14">
      <c r="A40" s="214">
        <v>27</v>
      </c>
      <c r="B40" s="17" t="s">
        <v>295</v>
      </c>
      <c r="C40" s="24" t="s">
        <v>17</v>
      </c>
      <c r="D40" s="25">
        <v>30</v>
      </c>
      <c r="E40" s="185">
        <v>0</v>
      </c>
      <c r="F40" s="21">
        <f>D40*E40</f>
        <v>0</v>
      </c>
      <c r="G40" s="22">
        <v>0.08</v>
      </c>
      <c r="H40" s="21">
        <f>J40-F40</f>
        <v>0</v>
      </c>
      <c r="I40" s="21">
        <f>E40+E40*G40</f>
        <v>0</v>
      </c>
      <c r="J40" s="28">
        <f>D40*I40</f>
        <v>0</v>
      </c>
    </row>
    <row r="41" spans="1:14">
      <c r="A41" s="214">
        <v>28</v>
      </c>
      <c r="B41" s="17" t="s">
        <v>296</v>
      </c>
      <c r="C41" s="18" t="s">
        <v>17</v>
      </c>
      <c r="D41" s="19">
        <v>50</v>
      </c>
      <c r="E41" s="185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  <c r="N41">
        <v>5</v>
      </c>
    </row>
    <row r="42" spans="1:14">
      <c r="A42" s="214">
        <v>29</v>
      </c>
      <c r="B42" s="17" t="s">
        <v>285</v>
      </c>
      <c r="C42" s="18" t="s">
        <v>18</v>
      </c>
      <c r="D42" s="19">
        <v>90</v>
      </c>
      <c r="E42" s="185">
        <v>0</v>
      </c>
      <c r="F42" s="21">
        <f t="shared" ref="F42" si="16">D42*E42</f>
        <v>0</v>
      </c>
      <c r="G42" s="22">
        <v>0.05</v>
      </c>
      <c r="H42" s="21">
        <f t="shared" ref="H42" si="17">J42-F42</f>
        <v>0</v>
      </c>
      <c r="I42" s="21">
        <f t="shared" ref="I42" si="18">E42+E42*G42</f>
        <v>0</v>
      </c>
      <c r="J42" s="28">
        <f t="shared" ref="J42" si="19">D42*I42</f>
        <v>0</v>
      </c>
    </row>
    <row r="43" spans="1:14">
      <c r="A43" s="214">
        <v>30</v>
      </c>
      <c r="B43" s="17" t="s">
        <v>297</v>
      </c>
      <c r="C43" s="18" t="s">
        <v>17</v>
      </c>
      <c r="D43" s="19">
        <v>250</v>
      </c>
      <c r="E43" s="185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>
      <c r="A44" s="214">
        <v>31</v>
      </c>
      <c r="B44" s="17" t="s">
        <v>298</v>
      </c>
      <c r="C44" s="18" t="s">
        <v>17</v>
      </c>
      <c r="D44" s="19">
        <v>100</v>
      </c>
      <c r="E44" s="185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>
      <c r="A45" s="214">
        <v>32</v>
      </c>
      <c r="B45" s="17" t="s">
        <v>299</v>
      </c>
      <c r="C45" s="18" t="s">
        <v>17</v>
      </c>
      <c r="D45" s="19">
        <v>120</v>
      </c>
      <c r="E45" s="185">
        <v>0</v>
      </c>
      <c r="F45" s="21">
        <f t="shared" ref="F45" si="20">D45*E45</f>
        <v>0</v>
      </c>
      <c r="G45" s="22">
        <v>0.05</v>
      </c>
      <c r="H45" s="21">
        <f t="shared" ref="H45" si="21">J45-F45</f>
        <v>0</v>
      </c>
      <c r="I45" s="21">
        <f t="shared" ref="I45" si="22">E45+E45*G45</f>
        <v>0</v>
      </c>
      <c r="J45" s="28">
        <f t="shared" ref="J45" si="23">D45*I45</f>
        <v>0</v>
      </c>
    </row>
    <row r="46" spans="1:14">
      <c r="A46" s="214">
        <v>33</v>
      </c>
      <c r="B46" s="17" t="s">
        <v>300</v>
      </c>
      <c r="C46" s="18" t="s">
        <v>17</v>
      </c>
      <c r="D46" s="19">
        <v>120</v>
      </c>
      <c r="E46" s="185">
        <v>0</v>
      </c>
      <c r="F46" s="21">
        <f t="shared" ref="F46" si="24">D46*E46</f>
        <v>0</v>
      </c>
      <c r="G46" s="22">
        <v>0.05</v>
      </c>
      <c r="H46" s="21">
        <f t="shared" ref="H46" si="25">J46-F46</f>
        <v>0</v>
      </c>
      <c r="I46" s="21">
        <f t="shared" ref="I46" si="26">E46+E46*G46</f>
        <v>0</v>
      </c>
      <c r="J46" s="28">
        <f t="shared" ref="J46" si="27">D46*I46</f>
        <v>0</v>
      </c>
    </row>
    <row r="47" spans="1:14">
      <c r="A47" s="214">
        <v>34</v>
      </c>
      <c r="B47" s="17" t="s">
        <v>314</v>
      </c>
      <c r="C47" s="18" t="s">
        <v>17</v>
      </c>
      <c r="D47" s="19">
        <v>100</v>
      </c>
      <c r="E47" s="185"/>
      <c r="F47" s="21"/>
      <c r="G47" s="22"/>
      <c r="H47" s="21"/>
      <c r="I47" s="21"/>
      <c r="J47" s="28"/>
    </row>
    <row r="48" spans="1:14">
      <c r="A48" s="214">
        <v>35</v>
      </c>
      <c r="B48" s="17" t="s">
        <v>301</v>
      </c>
      <c r="C48" s="18" t="s">
        <v>17</v>
      </c>
      <c r="D48" s="19">
        <v>100</v>
      </c>
      <c r="E48" s="185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>
      <c r="A49" s="214">
        <v>36</v>
      </c>
      <c r="B49" s="17" t="s">
        <v>302</v>
      </c>
      <c r="C49" s="18" t="s">
        <v>17</v>
      </c>
      <c r="D49" s="19">
        <v>5</v>
      </c>
      <c r="E49" s="185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>
      <c r="A50" s="214">
        <v>37</v>
      </c>
      <c r="B50" s="17" t="s">
        <v>303</v>
      </c>
      <c r="C50" s="18" t="s">
        <v>17</v>
      </c>
      <c r="D50" s="19">
        <v>5</v>
      </c>
      <c r="E50" s="185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4">
      <c r="A51" s="214">
        <v>38</v>
      </c>
      <c r="B51" s="17" t="s">
        <v>304</v>
      </c>
      <c r="C51" s="18" t="s">
        <v>17</v>
      </c>
      <c r="D51" s="19">
        <v>500</v>
      </c>
      <c r="E51" s="185">
        <v>0</v>
      </c>
      <c r="F51" s="21">
        <f t="shared" si="0"/>
        <v>0</v>
      </c>
      <c r="G51" s="22">
        <v>0.05</v>
      </c>
      <c r="H51" s="21">
        <f t="shared" si="1"/>
        <v>0</v>
      </c>
      <c r="I51" s="21">
        <f t="shared" si="2"/>
        <v>0</v>
      </c>
      <c r="J51" s="28">
        <f t="shared" si="3"/>
        <v>0</v>
      </c>
    </row>
    <row r="52" spans="1:10">
      <c r="A52" s="214">
        <v>39</v>
      </c>
      <c r="B52" s="17" t="s">
        <v>267</v>
      </c>
      <c r="C52" s="18" t="s">
        <v>17</v>
      </c>
      <c r="D52" s="19">
        <v>20</v>
      </c>
      <c r="E52" s="185">
        <v>0</v>
      </c>
      <c r="F52" s="21">
        <f t="shared" si="0"/>
        <v>0</v>
      </c>
      <c r="G52" s="22">
        <v>0.05</v>
      </c>
      <c r="H52" s="21">
        <f t="shared" si="1"/>
        <v>0</v>
      </c>
      <c r="I52" s="21">
        <f t="shared" si="2"/>
        <v>0</v>
      </c>
      <c r="J52" s="28">
        <f t="shared" si="3"/>
        <v>0</v>
      </c>
    </row>
    <row r="53" spans="1:10">
      <c r="A53" s="214">
        <v>40</v>
      </c>
      <c r="B53" s="17" t="s">
        <v>268</v>
      </c>
      <c r="C53" s="18" t="s">
        <v>17</v>
      </c>
      <c r="D53" s="19">
        <v>240</v>
      </c>
      <c r="E53" s="185">
        <v>0</v>
      </c>
      <c r="F53" s="21">
        <f t="shared" si="0"/>
        <v>0</v>
      </c>
      <c r="G53" s="22">
        <v>0.05</v>
      </c>
      <c r="H53" s="21">
        <f t="shared" si="1"/>
        <v>0</v>
      </c>
      <c r="I53" s="21">
        <f t="shared" si="2"/>
        <v>0</v>
      </c>
      <c r="J53" s="28">
        <f t="shared" si="3"/>
        <v>0</v>
      </c>
    </row>
    <row r="54" spans="1:10">
      <c r="A54" s="214">
        <v>41</v>
      </c>
      <c r="B54" s="17" t="s">
        <v>269</v>
      </c>
      <c r="C54" s="18" t="s">
        <v>17</v>
      </c>
      <c r="D54" s="19">
        <v>50</v>
      </c>
      <c r="E54" s="185">
        <v>0</v>
      </c>
      <c r="F54" s="21">
        <f t="shared" si="0"/>
        <v>0</v>
      </c>
      <c r="G54" s="22">
        <v>0.05</v>
      </c>
      <c r="H54" s="21">
        <f t="shared" si="1"/>
        <v>0</v>
      </c>
      <c r="I54" s="21">
        <f t="shared" si="2"/>
        <v>0</v>
      </c>
      <c r="J54" s="28">
        <f t="shared" si="3"/>
        <v>0</v>
      </c>
    </row>
    <row r="55" spans="1:10">
      <c r="A55" s="214">
        <v>42</v>
      </c>
      <c r="B55" s="17" t="s">
        <v>270</v>
      </c>
      <c r="C55" s="18" t="s">
        <v>17</v>
      </c>
      <c r="D55" s="19">
        <v>40</v>
      </c>
      <c r="E55" s="185">
        <v>0</v>
      </c>
      <c r="F55" s="21">
        <f t="shared" si="0"/>
        <v>0</v>
      </c>
      <c r="G55" s="22">
        <v>0.05</v>
      </c>
      <c r="H55" s="21">
        <f t="shared" si="1"/>
        <v>0</v>
      </c>
      <c r="I55" s="21">
        <f t="shared" si="2"/>
        <v>0</v>
      </c>
      <c r="J55" s="28">
        <f t="shared" si="3"/>
        <v>0</v>
      </c>
    </row>
    <row r="56" spans="1:10">
      <c r="A56" s="214">
        <v>43</v>
      </c>
      <c r="B56" s="17" t="s">
        <v>271</v>
      </c>
      <c r="C56" s="18" t="s">
        <v>17</v>
      </c>
      <c r="D56" s="19">
        <v>30</v>
      </c>
      <c r="E56" s="185">
        <v>0</v>
      </c>
      <c r="F56" s="21">
        <f t="shared" si="0"/>
        <v>0</v>
      </c>
      <c r="G56" s="22">
        <v>0.05</v>
      </c>
      <c r="H56" s="21">
        <f t="shared" si="1"/>
        <v>0</v>
      </c>
      <c r="I56" s="21">
        <f t="shared" si="2"/>
        <v>0</v>
      </c>
      <c r="J56" s="28">
        <f t="shared" si="3"/>
        <v>0</v>
      </c>
    </row>
    <row r="57" spans="1:10">
      <c r="A57" s="214">
        <v>44</v>
      </c>
      <c r="B57" s="17" t="s">
        <v>276</v>
      </c>
      <c r="C57" s="18" t="s">
        <v>17</v>
      </c>
      <c r="D57" s="19">
        <v>50</v>
      </c>
      <c r="E57" s="185">
        <v>0</v>
      </c>
      <c r="F57" s="21">
        <f t="shared" ref="F57:F62" si="28">D57*E57</f>
        <v>0</v>
      </c>
      <c r="G57" s="22">
        <v>0.05</v>
      </c>
      <c r="H57" s="21">
        <f t="shared" ref="H57:H62" si="29">J57-F57</f>
        <v>0</v>
      </c>
      <c r="I57" s="21">
        <f t="shared" ref="I57:I62" si="30">E57+E57*G57</f>
        <v>0</v>
      </c>
      <c r="J57" s="28">
        <f t="shared" ref="J57:J62" si="31">D57*I57</f>
        <v>0</v>
      </c>
    </row>
    <row r="58" spans="1:10">
      <c r="A58" s="214">
        <v>45</v>
      </c>
      <c r="B58" s="17" t="s">
        <v>277</v>
      </c>
      <c r="C58" s="18" t="s">
        <v>275</v>
      </c>
      <c r="D58" s="19">
        <v>600</v>
      </c>
      <c r="E58" s="185">
        <v>0</v>
      </c>
      <c r="F58" s="21">
        <f t="shared" si="28"/>
        <v>0</v>
      </c>
      <c r="G58" s="22">
        <v>0.05</v>
      </c>
      <c r="H58" s="21">
        <f t="shared" si="29"/>
        <v>0</v>
      </c>
      <c r="I58" s="21">
        <f t="shared" si="30"/>
        <v>0</v>
      </c>
      <c r="J58" s="28">
        <f t="shared" si="31"/>
        <v>0</v>
      </c>
    </row>
    <row r="59" spans="1:10">
      <c r="A59" s="214">
        <v>46</v>
      </c>
      <c r="B59" s="17" t="s">
        <v>283</v>
      </c>
      <c r="C59" s="18" t="s">
        <v>17</v>
      </c>
      <c r="D59" s="19">
        <v>6000</v>
      </c>
      <c r="E59" s="185">
        <v>0</v>
      </c>
      <c r="F59" s="21">
        <f t="shared" ref="F59" si="32">D59*E59</f>
        <v>0</v>
      </c>
      <c r="G59" s="22">
        <v>0.05</v>
      </c>
      <c r="H59" s="21">
        <f t="shared" ref="H59" si="33">J59-F59</f>
        <v>0</v>
      </c>
      <c r="I59" s="21">
        <f t="shared" ref="I59" si="34">E59+E59*G59</f>
        <v>0</v>
      </c>
      <c r="J59" s="28">
        <f t="shared" ref="J59" si="35">D59*I59</f>
        <v>0</v>
      </c>
    </row>
    <row r="60" spans="1:10">
      <c r="A60" s="214">
        <v>47</v>
      </c>
      <c r="B60" s="17" t="s">
        <v>284</v>
      </c>
      <c r="C60" s="18" t="s">
        <v>275</v>
      </c>
      <c r="D60" s="19">
        <v>4000</v>
      </c>
      <c r="E60" s="185">
        <v>0</v>
      </c>
      <c r="F60" s="21">
        <f t="shared" ref="F60" si="36">D60*E60</f>
        <v>0</v>
      </c>
      <c r="G60" s="22">
        <v>0.05</v>
      </c>
      <c r="H60" s="21">
        <f t="shared" ref="H60" si="37">J60-F60</f>
        <v>0</v>
      </c>
      <c r="I60" s="21">
        <f t="shared" ref="I60" si="38">E60+E60*G60</f>
        <v>0</v>
      </c>
      <c r="J60" s="28">
        <f t="shared" ref="J60" si="39">D60*I60</f>
        <v>0</v>
      </c>
    </row>
    <row r="61" spans="1:10">
      <c r="A61" s="214">
        <v>48</v>
      </c>
      <c r="B61" s="17" t="s">
        <v>278</v>
      </c>
      <c r="C61" s="18" t="s">
        <v>17</v>
      </c>
      <c r="D61" s="19">
        <v>200</v>
      </c>
      <c r="E61" s="185">
        <v>0</v>
      </c>
      <c r="F61" s="21">
        <f t="shared" si="28"/>
        <v>0</v>
      </c>
      <c r="G61" s="22">
        <v>0.05</v>
      </c>
      <c r="H61" s="21">
        <f t="shared" si="29"/>
        <v>0</v>
      </c>
      <c r="I61" s="21">
        <f t="shared" si="30"/>
        <v>0</v>
      </c>
      <c r="J61" s="28">
        <f t="shared" si="31"/>
        <v>0</v>
      </c>
    </row>
    <row r="62" spans="1:10">
      <c r="A62" s="214">
        <v>49</v>
      </c>
      <c r="B62" s="17" t="s">
        <v>279</v>
      </c>
      <c r="C62" s="18" t="s">
        <v>17</v>
      </c>
      <c r="D62" s="19">
        <v>200</v>
      </c>
      <c r="E62" s="185">
        <v>0</v>
      </c>
      <c r="F62" s="21">
        <f t="shared" si="28"/>
        <v>0</v>
      </c>
      <c r="G62" s="22">
        <v>0.05</v>
      </c>
      <c r="H62" s="21">
        <f t="shared" si="29"/>
        <v>0</v>
      </c>
      <c r="I62" s="21">
        <f t="shared" si="30"/>
        <v>0</v>
      </c>
      <c r="J62" s="28">
        <f t="shared" si="31"/>
        <v>0</v>
      </c>
    </row>
    <row r="63" spans="1:10">
      <c r="A63" s="214">
        <v>50</v>
      </c>
      <c r="B63" s="17" t="s">
        <v>305</v>
      </c>
      <c r="C63" s="18" t="s">
        <v>17</v>
      </c>
      <c r="D63" s="19">
        <v>200</v>
      </c>
      <c r="E63" s="185">
        <v>0</v>
      </c>
      <c r="F63" s="21">
        <f t="shared" si="0"/>
        <v>0</v>
      </c>
      <c r="G63" s="22">
        <v>0.23</v>
      </c>
      <c r="H63" s="21">
        <f t="shared" si="1"/>
        <v>0</v>
      </c>
      <c r="I63" s="21">
        <f t="shared" si="2"/>
        <v>0</v>
      </c>
      <c r="J63" s="28">
        <f t="shared" si="3"/>
        <v>0</v>
      </c>
    </row>
    <row r="64" spans="1:10">
      <c r="A64" s="214">
        <v>51</v>
      </c>
      <c r="B64" s="17" t="s">
        <v>306</v>
      </c>
      <c r="C64" s="18" t="s">
        <v>17</v>
      </c>
      <c r="D64" s="19">
        <v>100</v>
      </c>
      <c r="E64" s="185">
        <v>0</v>
      </c>
      <c r="F64" s="21">
        <f t="shared" si="0"/>
        <v>0</v>
      </c>
      <c r="G64" s="22">
        <v>0.08</v>
      </c>
      <c r="H64" s="21">
        <f t="shared" si="1"/>
        <v>0</v>
      </c>
      <c r="I64" s="21">
        <f t="shared" si="2"/>
        <v>0</v>
      </c>
      <c r="J64" s="28">
        <f t="shared" si="3"/>
        <v>0</v>
      </c>
    </row>
    <row r="65" spans="1:10">
      <c r="A65" s="214">
        <v>52</v>
      </c>
      <c r="B65" s="17" t="s">
        <v>307</v>
      </c>
      <c r="C65" s="18" t="s">
        <v>17</v>
      </c>
      <c r="D65" s="19">
        <v>80</v>
      </c>
      <c r="E65" s="185">
        <v>0</v>
      </c>
      <c r="F65" s="21">
        <f t="shared" si="0"/>
        <v>0</v>
      </c>
      <c r="G65" s="22">
        <v>0.05</v>
      </c>
      <c r="H65" s="21">
        <f t="shared" si="1"/>
        <v>0</v>
      </c>
      <c r="I65" s="21">
        <f t="shared" si="2"/>
        <v>0</v>
      </c>
      <c r="J65" s="28">
        <f t="shared" si="3"/>
        <v>0</v>
      </c>
    </row>
    <row r="66" spans="1:10">
      <c r="A66" s="214">
        <v>53</v>
      </c>
      <c r="B66" s="30" t="s">
        <v>308</v>
      </c>
      <c r="C66" s="18" t="s">
        <v>17</v>
      </c>
      <c r="D66" s="19">
        <v>150</v>
      </c>
      <c r="E66" s="185">
        <v>0</v>
      </c>
      <c r="F66" s="21">
        <f t="shared" si="0"/>
        <v>0</v>
      </c>
      <c r="G66" s="26">
        <v>0.05</v>
      </c>
      <c r="H66" s="21">
        <f t="shared" si="1"/>
        <v>0</v>
      </c>
      <c r="I66" s="21">
        <f t="shared" si="2"/>
        <v>0</v>
      </c>
      <c r="J66" s="28">
        <f t="shared" si="3"/>
        <v>0</v>
      </c>
    </row>
    <row r="67" spans="1:10">
      <c r="A67" s="214">
        <v>54</v>
      </c>
      <c r="B67" s="30" t="s">
        <v>309</v>
      </c>
      <c r="C67" s="18" t="s">
        <v>17</v>
      </c>
      <c r="D67" s="19">
        <v>320</v>
      </c>
      <c r="E67" s="185">
        <v>0</v>
      </c>
      <c r="F67" s="21">
        <f t="shared" si="0"/>
        <v>0</v>
      </c>
      <c r="G67" s="26">
        <v>0.05</v>
      </c>
      <c r="H67" s="21">
        <f t="shared" si="1"/>
        <v>0</v>
      </c>
      <c r="I67" s="21">
        <f t="shared" si="2"/>
        <v>0</v>
      </c>
      <c r="J67" s="28">
        <f t="shared" si="3"/>
        <v>0</v>
      </c>
    </row>
    <row r="68" spans="1:10">
      <c r="A68" s="214">
        <v>55</v>
      </c>
      <c r="B68" s="30" t="s">
        <v>281</v>
      </c>
      <c r="C68" s="18" t="s">
        <v>17</v>
      </c>
      <c r="D68" s="19">
        <v>10</v>
      </c>
      <c r="E68" s="185">
        <v>0</v>
      </c>
      <c r="F68" s="21">
        <f t="shared" ref="F68" si="40">D68*E68</f>
        <v>0</v>
      </c>
      <c r="G68" s="26">
        <v>0.05</v>
      </c>
      <c r="H68" s="21">
        <f t="shared" ref="H68" si="41">J68-F68</f>
        <v>0</v>
      </c>
      <c r="I68" s="21">
        <f t="shared" ref="I68" si="42">E68+E68*G68</f>
        <v>0</v>
      </c>
      <c r="J68" s="28">
        <f t="shared" ref="J68" si="43">D68*I68</f>
        <v>0</v>
      </c>
    </row>
    <row r="69" spans="1:10">
      <c r="A69" s="214">
        <v>56</v>
      </c>
      <c r="B69" s="30" t="s">
        <v>282</v>
      </c>
      <c r="C69" s="18" t="s">
        <v>275</v>
      </c>
      <c r="D69" s="19">
        <v>8</v>
      </c>
      <c r="E69" s="185">
        <v>0</v>
      </c>
      <c r="F69" s="21">
        <f t="shared" ref="F69" si="44">D69*E69</f>
        <v>0</v>
      </c>
      <c r="G69" s="26">
        <v>0.05</v>
      </c>
      <c r="H69" s="21">
        <f t="shared" ref="H69" si="45">J69-F69</f>
        <v>0</v>
      </c>
      <c r="I69" s="21">
        <f t="shared" ref="I69" si="46">E69+E69*G69</f>
        <v>0</v>
      </c>
      <c r="J69" s="28">
        <f t="shared" ref="J69" si="47">D69*I69</f>
        <v>0</v>
      </c>
    </row>
    <row r="70" spans="1:10">
      <c r="A70" s="214">
        <v>57</v>
      </c>
      <c r="B70" s="30" t="s">
        <v>274</v>
      </c>
      <c r="C70" s="18" t="s">
        <v>17</v>
      </c>
      <c r="D70" s="19">
        <v>100</v>
      </c>
      <c r="E70" s="185">
        <v>0</v>
      </c>
      <c r="F70" s="21">
        <f t="shared" si="0"/>
        <v>0</v>
      </c>
      <c r="G70" s="26">
        <v>0.05</v>
      </c>
      <c r="H70" s="21">
        <f t="shared" si="1"/>
        <v>0</v>
      </c>
      <c r="I70" s="21">
        <f t="shared" si="2"/>
        <v>0</v>
      </c>
      <c r="J70" s="28">
        <f t="shared" si="3"/>
        <v>0</v>
      </c>
    </row>
    <row r="71" spans="1:10" ht="35.5">
      <c r="A71" s="214">
        <v>58</v>
      </c>
      <c r="B71" s="30" t="s">
        <v>318</v>
      </c>
      <c r="C71" s="18" t="s">
        <v>17</v>
      </c>
      <c r="D71" s="19">
        <v>20</v>
      </c>
      <c r="E71" s="185">
        <v>0</v>
      </c>
      <c r="F71" s="21">
        <f t="shared" si="0"/>
        <v>0</v>
      </c>
      <c r="G71" s="26">
        <v>0.05</v>
      </c>
      <c r="H71" s="21">
        <f t="shared" si="1"/>
        <v>0</v>
      </c>
      <c r="I71" s="21">
        <f t="shared" si="2"/>
        <v>0</v>
      </c>
      <c r="J71" s="28">
        <f t="shared" si="3"/>
        <v>0</v>
      </c>
    </row>
    <row r="72" spans="1:10">
      <c r="A72" s="214">
        <v>59</v>
      </c>
      <c r="B72" s="30" t="s">
        <v>310</v>
      </c>
      <c r="C72" s="18" t="s">
        <v>17</v>
      </c>
      <c r="D72" s="19">
        <v>20</v>
      </c>
      <c r="E72" s="185">
        <v>0</v>
      </c>
      <c r="F72" s="21">
        <f t="shared" si="0"/>
        <v>0</v>
      </c>
      <c r="G72" s="26">
        <v>0.05</v>
      </c>
      <c r="H72" s="21">
        <f t="shared" si="1"/>
        <v>0</v>
      </c>
      <c r="I72" s="21">
        <f t="shared" si="2"/>
        <v>0</v>
      </c>
      <c r="J72" s="28">
        <f t="shared" si="3"/>
        <v>0</v>
      </c>
    </row>
    <row r="73" spans="1:10">
      <c r="A73" s="214">
        <v>60</v>
      </c>
      <c r="B73" s="30" t="s">
        <v>311</v>
      </c>
      <c r="C73" s="18" t="s">
        <v>17</v>
      </c>
      <c r="D73" s="34">
        <v>2000</v>
      </c>
      <c r="E73" s="185">
        <v>0</v>
      </c>
      <c r="F73" s="21">
        <f t="shared" si="0"/>
        <v>0</v>
      </c>
      <c r="G73" s="26">
        <v>0.23</v>
      </c>
      <c r="H73" s="21">
        <f t="shared" si="1"/>
        <v>0</v>
      </c>
      <c r="I73" s="21">
        <f t="shared" si="2"/>
        <v>0</v>
      </c>
      <c r="J73" s="28">
        <f t="shared" si="3"/>
        <v>0</v>
      </c>
    </row>
    <row r="74" spans="1:10" ht="18.75" customHeight="1" thickBot="1">
      <c r="A74" s="188"/>
      <c r="B74" s="187" t="s">
        <v>37</v>
      </c>
      <c r="C74" s="83"/>
      <c r="D74" s="84"/>
      <c r="E74" s="85"/>
      <c r="F74" s="86">
        <f>SUM(F14:F73)</f>
        <v>0</v>
      </c>
      <c r="G74" s="87"/>
      <c r="H74" s="86">
        <f>SUM(H14:H73)</f>
        <v>0</v>
      </c>
      <c r="I74" s="88"/>
      <c r="J74" s="89">
        <f>SUM(J14:J73)</f>
        <v>0</v>
      </c>
    </row>
    <row r="75" spans="1:10">
      <c r="A75" s="1"/>
    </row>
    <row r="79" spans="1:10">
      <c r="H79" s="219" t="s">
        <v>33</v>
      </c>
      <c r="I79" s="219"/>
    </row>
    <row r="83" spans="2:10">
      <c r="B83" s="79"/>
      <c r="C83" s="75"/>
      <c r="D83" s="76"/>
      <c r="E83" s="77"/>
      <c r="F83" s="6"/>
      <c r="G83" s="7"/>
      <c r="H83" s="6"/>
      <c r="I83" s="6"/>
      <c r="J83" s="6"/>
    </row>
  </sheetData>
  <mergeCells count="10">
    <mergeCell ref="C1:E1"/>
    <mergeCell ref="F1:I1"/>
    <mergeCell ref="H79:I79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4.5"/>
  <cols>
    <col min="1" max="1" width="8.54296875" customWidth="1"/>
    <col min="2" max="2" width="34.453125" customWidth="1"/>
    <col min="3" max="3" width="10.1796875" customWidth="1"/>
    <col min="5" max="5" width="14.26953125" customWidth="1"/>
    <col min="6" max="6" width="11.26953125" customWidth="1"/>
    <col min="7" max="7" width="10.26953125" customWidth="1"/>
    <col min="8" max="8" width="11.26953125" customWidth="1"/>
    <col min="9" max="9" width="14.7265625" customWidth="1"/>
    <col min="10" max="10" width="11.81640625" customWidth="1"/>
  </cols>
  <sheetData>
    <row r="1" spans="1:11" ht="56.25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1" ht="29.2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1" ht="31.5" customHeight="1">
      <c r="A7" s="1"/>
      <c r="B7" s="223" t="s">
        <v>147</v>
      </c>
      <c r="C7" s="224"/>
      <c r="D7" s="224"/>
      <c r="E7" s="224"/>
      <c r="F7" s="224"/>
      <c r="G7" s="224"/>
      <c r="H7" s="224"/>
      <c r="I7" s="224"/>
      <c r="J7" s="225"/>
    </row>
    <row r="8" spans="1:11">
      <c r="A8" s="1"/>
      <c r="B8" s="226" t="s">
        <v>5</v>
      </c>
      <c r="C8" s="226"/>
      <c r="D8" s="226"/>
      <c r="E8" s="226"/>
      <c r="F8" s="226"/>
      <c r="G8" s="226"/>
      <c r="H8" s="226"/>
      <c r="I8" s="226"/>
      <c r="J8" s="226"/>
    </row>
    <row r="9" spans="1:11">
      <c r="A9" s="1"/>
      <c r="B9" s="226" t="s">
        <v>6</v>
      </c>
      <c r="C9" s="226"/>
      <c r="D9" s="226"/>
      <c r="E9" s="226"/>
      <c r="F9" s="226"/>
      <c r="G9" s="226"/>
      <c r="H9" s="226"/>
      <c r="I9" s="226"/>
      <c r="J9" s="226"/>
    </row>
    <row r="10" spans="1:11" ht="46.5" customHeight="1">
      <c r="A10" s="1"/>
      <c r="B10" s="220" t="s">
        <v>115</v>
      </c>
      <c r="C10" s="220"/>
      <c r="D10" s="220"/>
      <c r="E10" s="220"/>
      <c r="F10" s="220"/>
      <c r="G10" s="220"/>
      <c r="H10" s="220"/>
      <c r="I10" s="220"/>
      <c r="J10" s="220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4.5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1">
      <c r="A13" s="100">
        <v>1</v>
      </c>
      <c r="B13" s="17" t="s">
        <v>116</v>
      </c>
      <c r="C13" s="29" t="s">
        <v>19</v>
      </c>
      <c r="D13" s="19">
        <v>200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117</v>
      </c>
      <c r="C14" s="18" t="s">
        <v>17</v>
      </c>
      <c r="D14" s="19">
        <v>1000</v>
      </c>
      <c r="E14" s="180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118</v>
      </c>
      <c r="C15" s="18" t="s">
        <v>19</v>
      </c>
      <c r="D15" s="19">
        <v>250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119</v>
      </c>
      <c r="C16" s="18" t="s">
        <v>19</v>
      </c>
      <c r="D16" s="19">
        <v>200</v>
      </c>
      <c r="E16" s="180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120</v>
      </c>
      <c r="C17" s="18" t="s">
        <v>19</v>
      </c>
      <c r="D17" s="19">
        <v>250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93</v>
      </c>
      <c r="C18" s="18" t="s">
        <v>19</v>
      </c>
      <c r="D18" s="19">
        <v>200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60"/>
      <c r="B19" s="166" t="s">
        <v>37</v>
      </c>
      <c r="C19" s="167"/>
      <c r="D19" s="168"/>
      <c r="E19" s="169"/>
      <c r="F19" s="172">
        <f>SUM(F13:F18)</f>
        <v>0</v>
      </c>
      <c r="G19" s="171"/>
      <c r="H19" s="172">
        <f>SUM(H13:H18)</f>
        <v>0</v>
      </c>
      <c r="I19" s="170"/>
      <c r="J19" s="172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4.5"/>
  <cols>
    <col min="2" max="2" width="35.54296875" customWidth="1"/>
    <col min="3" max="3" width="11" customWidth="1"/>
    <col min="5" max="5" width="14.54296875" customWidth="1"/>
    <col min="6" max="6" width="10.26953125" customWidth="1"/>
    <col min="8" max="8" width="10" customWidth="1"/>
    <col min="9" max="9" width="17.453125" customWidth="1"/>
    <col min="10" max="10" width="11" customWidth="1"/>
  </cols>
  <sheetData>
    <row r="1" spans="1:10" ht="61.9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0" ht="17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0" ht="12.6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5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0" ht="30.6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0" ht="30.65" customHeight="1">
      <c r="A7" s="1"/>
      <c r="B7" s="223" t="s">
        <v>172</v>
      </c>
      <c r="C7" s="224"/>
      <c r="D7" s="224"/>
      <c r="E7" s="224"/>
      <c r="F7" s="224"/>
      <c r="G7" s="224"/>
      <c r="H7" s="224"/>
      <c r="I7" s="224"/>
      <c r="J7" s="225"/>
    </row>
    <row r="8" spans="1:10" ht="18" customHeight="1">
      <c r="A8" s="1"/>
      <c r="B8" s="226" t="s">
        <v>5</v>
      </c>
      <c r="C8" s="226"/>
      <c r="D8" s="226"/>
      <c r="E8" s="226"/>
      <c r="F8" s="226"/>
      <c r="G8" s="226"/>
      <c r="H8" s="226"/>
      <c r="I8" s="226"/>
      <c r="J8" s="226"/>
    </row>
    <row r="9" spans="1:10" ht="15.65" customHeight="1">
      <c r="A9" s="1"/>
      <c r="B9" s="226" t="s">
        <v>21</v>
      </c>
      <c r="C9" s="226"/>
      <c r="D9" s="226"/>
      <c r="E9" s="226"/>
      <c r="F9" s="226"/>
      <c r="G9" s="226"/>
      <c r="H9" s="226"/>
      <c r="I9" s="226"/>
      <c r="J9" s="226"/>
    </row>
    <row r="10" spans="1:10" ht="37.15" customHeight="1">
      <c r="A10" s="1"/>
      <c r="B10" s="220" t="s">
        <v>171</v>
      </c>
      <c r="C10" s="220"/>
      <c r="D10" s="220"/>
      <c r="E10" s="220"/>
      <c r="F10" s="220"/>
      <c r="G10" s="220"/>
      <c r="H10" s="220"/>
      <c r="I10" s="220"/>
      <c r="J10" s="220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4.5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0">
      <c r="A13" s="100">
        <v>1</v>
      </c>
      <c r="B13" s="17" t="s">
        <v>173</v>
      </c>
      <c r="C13" s="29" t="s">
        <v>17</v>
      </c>
      <c r="D13" s="19">
        <v>1400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174</v>
      </c>
      <c r="C14" s="29" t="s">
        <v>17</v>
      </c>
      <c r="D14" s="19">
        <v>1400</v>
      </c>
      <c r="E14" s="180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100">
        <v>3</v>
      </c>
      <c r="B15" s="17" t="s">
        <v>175</v>
      </c>
      <c r="C15" s="29" t="s">
        <v>17</v>
      </c>
      <c r="D15" s="19">
        <v>500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>
      <c r="A16" s="100">
        <v>4</v>
      </c>
      <c r="B16" s="17" t="s">
        <v>249</v>
      </c>
      <c r="C16" s="29" t="s">
        <v>17</v>
      </c>
      <c r="D16" s="19">
        <v>150</v>
      </c>
      <c r="E16" s="180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 t="s">
        <v>176</v>
      </c>
      <c r="C17" s="29" t="s">
        <v>17</v>
      </c>
      <c r="D17" s="19">
        <v>1500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 t="s">
        <v>177</v>
      </c>
      <c r="C18" s="29" t="s">
        <v>17</v>
      </c>
      <c r="D18" s="19">
        <v>1000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 t="s">
        <v>247</v>
      </c>
      <c r="C19" s="29" t="s">
        <v>17</v>
      </c>
      <c r="D19" s="19">
        <v>1200</v>
      </c>
      <c r="E19" s="180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100">
        <v>8</v>
      </c>
      <c r="B20" s="17" t="s">
        <v>178</v>
      </c>
      <c r="C20" s="29" t="s">
        <v>17</v>
      </c>
      <c r="D20" s="19">
        <v>1000</v>
      </c>
      <c r="E20" s="180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100">
        <v>9</v>
      </c>
      <c r="B21" s="17" t="s">
        <v>248</v>
      </c>
      <c r="C21" s="29" t="s">
        <v>17</v>
      </c>
      <c r="D21" s="19">
        <v>500</v>
      </c>
      <c r="E21" s="180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100">
        <v>10</v>
      </c>
      <c r="B22" s="17" t="s">
        <v>250</v>
      </c>
      <c r="C22" s="29" t="s">
        <v>17</v>
      </c>
      <c r="D22" s="19">
        <v>500</v>
      </c>
      <c r="E22" s="180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60"/>
      <c r="B23" s="166" t="s">
        <v>37</v>
      </c>
      <c r="C23" s="167"/>
      <c r="D23" s="168"/>
      <c r="E23" s="169"/>
      <c r="F23" s="172">
        <f>SUM(F13:F22)</f>
        <v>0</v>
      </c>
      <c r="G23" s="171"/>
      <c r="H23" s="172">
        <f>SUM(H13:H22)</f>
        <v>0</v>
      </c>
      <c r="I23" s="170"/>
      <c r="J23" s="172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4.5"/>
  <cols>
    <col min="2" max="2" width="13.453125" customWidth="1"/>
    <col min="10" max="10" width="13.1796875" customWidth="1"/>
    <col min="11" max="11" width="13.54296875" customWidth="1"/>
    <col min="12" max="12" width="16.7265625" customWidth="1"/>
    <col min="13" max="13" width="14.26953125" customWidth="1"/>
    <col min="14" max="14" width="15.26953125" customWidth="1"/>
    <col min="15" max="15" width="17" customWidth="1"/>
    <col min="24" max="24" width="18.7265625" customWidth="1"/>
    <col min="25" max="25" width="19.26953125" customWidth="1"/>
    <col min="26" max="26" width="10.81640625" customWidth="1"/>
  </cols>
  <sheetData>
    <row r="2" spans="1:26" ht="50.25" customHeight="1">
      <c r="B2" s="238" t="s">
        <v>185</v>
      </c>
      <c r="C2" s="239"/>
      <c r="D2" s="239"/>
      <c r="E2" s="239"/>
      <c r="F2" s="239"/>
      <c r="G2" s="239"/>
    </row>
    <row r="3" spans="1:26">
      <c r="L3" s="121"/>
    </row>
    <row r="4" spans="1:26" ht="31">
      <c r="J4" s="173" t="s">
        <v>91</v>
      </c>
      <c r="K4" s="173" t="s">
        <v>92</v>
      </c>
      <c r="M4" s="173" t="s">
        <v>89</v>
      </c>
      <c r="N4" s="173" t="s">
        <v>90</v>
      </c>
      <c r="O4" s="128"/>
    </row>
    <row r="5" spans="1:26">
      <c r="D5" s="242" t="s">
        <v>179</v>
      </c>
      <c r="E5" s="243"/>
      <c r="F5" s="243"/>
      <c r="G5" s="243"/>
      <c r="H5" s="243"/>
      <c r="I5" s="243"/>
      <c r="J5" s="192">
        <f>'artykuły ogólnospożywcze'!F74</f>
        <v>0</v>
      </c>
      <c r="K5" s="192">
        <f>'artykuły ogólnospożywcze'!J74</f>
        <v>0</v>
      </c>
      <c r="L5" s="155"/>
      <c r="M5" s="190"/>
      <c r="N5" s="190"/>
    </row>
    <row r="6" spans="1:26" ht="15.75" customHeight="1">
      <c r="D6" s="242" t="s">
        <v>96</v>
      </c>
      <c r="E6" s="242"/>
      <c r="F6" s="242"/>
      <c r="G6" s="242"/>
      <c r="H6" s="242"/>
      <c r="I6" s="242"/>
      <c r="J6" s="192">
        <f>'mięso i wędliny'!F37</f>
        <v>0</v>
      </c>
      <c r="K6" s="192">
        <f>'mięso i wędliny'!J37</f>
        <v>0</v>
      </c>
      <c r="L6" s="155"/>
      <c r="M6" s="190"/>
      <c r="N6" s="190"/>
      <c r="O6" s="149"/>
      <c r="U6" s="128"/>
      <c r="V6" s="128"/>
      <c r="X6" s="128"/>
      <c r="Y6" s="128"/>
      <c r="Z6" s="128"/>
    </row>
    <row r="7" spans="1:26" ht="15.75" customHeight="1">
      <c r="D7" s="242" t="s">
        <v>97</v>
      </c>
      <c r="E7" s="242"/>
      <c r="F7" s="242"/>
      <c r="G7" s="242"/>
      <c r="H7" s="242"/>
      <c r="I7" s="242"/>
      <c r="J7" s="193">
        <f>'ryby i mrożonki'!F39</f>
        <v>0</v>
      </c>
      <c r="K7" s="194">
        <f>'ryby i mrożonki'!J39</f>
        <v>0</v>
      </c>
      <c r="L7" s="155"/>
      <c r="M7" s="190"/>
      <c r="N7" s="190"/>
      <c r="O7" s="149"/>
      <c r="P7" s="149"/>
      <c r="Q7" s="149"/>
      <c r="R7" s="149"/>
      <c r="S7" s="149"/>
      <c r="T7" s="149"/>
      <c r="U7" s="128"/>
      <c r="V7" s="128"/>
    </row>
    <row r="8" spans="1:26" ht="15.75" customHeight="1">
      <c r="A8" s="237" t="s">
        <v>87</v>
      </c>
      <c r="B8" s="237"/>
      <c r="D8" s="242" t="s">
        <v>98</v>
      </c>
      <c r="E8" s="242"/>
      <c r="F8" s="242"/>
      <c r="G8" s="242"/>
      <c r="H8" s="242"/>
      <c r="I8" s="242"/>
      <c r="J8" s="193">
        <f>nabiał!F33</f>
        <v>0</v>
      </c>
      <c r="K8" s="194">
        <f>nabiał!J33</f>
        <v>0</v>
      </c>
      <c r="L8" s="155"/>
      <c r="M8" s="190"/>
      <c r="N8" s="190"/>
      <c r="O8" s="149"/>
      <c r="P8" s="149"/>
      <c r="Q8" s="149"/>
      <c r="R8" s="149"/>
      <c r="S8" s="149"/>
      <c r="T8" s="149"/>
      <c r="U8" s="129"/>
      <c r="V8" s="129"/>
    </row>
    <row r="9" spans="1:26" ht="15.75" customHeight="1">
      <c r="D9" s="236" t="s">
        <v>99</v>
      </c>
      <c r="E9" s="236"/>
      <c r="F9" s="236"/>
      <c r="G9" s="236"/>
      <c r="H9" s="236"/>
      <c r="I9" s="236"/>
      <c r="J9" s="195">
        <f>pieczywo!F22</f>
        <v>0</v>
      </c>
      <c r="K9" s="196">
        <f>pieczywo!J22</f>
        <v>0</v>
      </c>
      <c r="L9" s="155"/>
      <c r="M9" s="190"/>
      <c r="N9" s="190"/>
      <c r="O9" s="149"/>
      <c r="P9" s="149"/>
      <c r="Q9" s="149"/>
      <c r="R9" s="149"/>
      <c r="S9" s="149"/>
      <c r="T9" s="149"/>
      <c r="U9" s="129"/>
      <c r="V9" s="129"/>
    </row>
    <row r="10" spans="1:26" ht="15.5">
      <c r="D10" s="236" t="s">
        <v>100</v>
      </c>
      <c r="E10" s="236"/>
      <c r="F10" s="236"/>
      <c r="G10" s="236"/>
      <c r="H10" s="236"/>
      <c r="I10" s="236"/>
      <c r="J10" s="195">
        <f>soki!F23</f>
        <v>0</v>
      </c>
      <c r="K10" s="196">
        <f>soki!J23</f>
        <v>0</v>
      </c>
      <c r="L10" s="155"/>
      <c r="M10" s="191"/>
      <c r="N10" s="191"/>
      <c r="O10" s="150"/>
      <c r="P10" s="150"/>
      <c r="Q10" s="150"/>
      <c r="R10" s="150"/>
      <c r="S10" s="150"/>
      <c r="T10" s="150"/>
      <c r="U10" s="131"/>
    </row>
    <row r="11" spans="1:26" ht="15.5">
      <c r="D11" s="236" t="s">
        <v>254</v>
      </c>
      <c r="E11" s="236"/>
      <c r="F11" s="236"/>
      <c r="G11" s="236"/>
      <c r="H11" s="236"/>
      <c r="I11" s="236"/>
      <c r="J11" s="197">
        <f>'warzywa, owoce i jaja'!F65</f>
        <v>0</v>
      </c>
      <c r="K11" s="197">
        <f>'warzywa, owoce i jaja'!J65</f>
        <v>0</v>
      </c>
      <c r="L11" s="155"/>
      <c r="M11" s="190"/>
      <c r="N11" s="190"/>
      <c r="O11" s="150"/>
      <c r="P11" s="150"/>
      <c r="Q11" s="150"/>
      <c r="R11" s="150"/>
      <c r="S11" s="150"/>
      <c r="T11" s="150"/>
      <c r="U11" s="131"/>
    </row>
    <row r="12" spans="1:26" ht="15.5">
      <c r="D12" s="236" t="s">
        <v>101</v>
      </c>
      <c r="E12" s="236"/>
      <c r="F12" s="236"/>
      <c r="G12" s="236"/>
      <c r="H12" s="236"/>
      <c r="I12" s="236"/>
      <c r="J12" s="197">
        <f>'wyr. garmażeryjne'!F18</f>
        <v>0</v>
      </c>
      <c r="K12" s="197">
        <f>'wyr. garmażeryjne'!J18</f>
        <v>0</v>
      </c>
      <c r="L12" s="155"/>
      <c r="M12" s="190"/>
      <c r="N12" s="190"/>
      <c r="O12" s="150"/>
      <c r="P12" s="150"/>
      <c r="Q12" s="150"/>
      <c r="R12" s="150"/>
      <c r="S12" s="150"/>
      <c r="T12" s="150"/>
      <c r="U12" s="131"/>
    </row>
    <row r="13" spans="1:26" ht="15.5">
      <c r="D13" s="244" t="s">
        <v>180</v>
      </c>
      <c r="E13" s="245"/>
      <c r="F13" s="245"/>
      <c r="G13" s="245"/>
      <c r="H13" s="245"/>
      <c r="I13" s="246"/>
      <c r="J13" s="197">
        <f>'art. sypkie i przetwory'!F32</f>
        <v>0</v>
      </c>
      <c r="K13" s="197">
        <f>'art. sypkie i przetwory'!J32</f>
        <v>0</v>
      </c>
      <c r="L13" s="155"/>
      <c r="M13" s="190"/>
      <c r="N13" s="190"/>
      <c r="O13" s="150"/>
      <c r="P13" s="150"/>
      <c r="Q13" s="150"/>
      <c r="R13" s="150"/>
      <c r="S13" s="150"/>
      <c r="T13" s="150"/>
      <c r="U13" s="131"/>
    </row>
    <row r="14" spans="1:26" ht="15.5">
      <c r="D14" s="236" t="s">
        <v>181</v>
      </c>
      <c r="E14" s="236"/>
      <c r="F14" s="236"/>
      <c r="G14" s="236"/>
      <c r="H14" s="236"/>
      <c r="I14" s="236"/>
      <c r="J14" s="197">
        <f>'wyr. cukiernicze'!F19</f>
        <v>0</v>
      </c>
      <c r="K14" s="197">
        <f>'wyr. cukiernicze'!J19</f>
        <v>0</v>
      </c>
      <c r="L14" s="155"/>
      <c r="M14" s="190"/>
      <c r="N14" s="190"/>
      <c r="O14" s="150"/>
      <c r="P14" s="150"/>
      <c r="Q14" s="150"/>
      <c r="R14" s="150"/>
      <c r="S14" s="150"/>
      <c r="T14" s="150"/>
      <c r="U14" s="131"/>
    </row>
    <row r="15" spans="1:26" ht="15.5">
      <c r="D15" s="236" t="s">
        <v>182</v>
      </c>
      <c r="E15" s="236"/>
      <c r="F15" s="236"/>
      <c r="G15" s="236"/>
      <c r="H15" s="236"/>
      <c r="I15" s="236"/>
      <c r="J15" s="197">
        <f>'art. suche'!F23</f>
        <v>0</v>
      </c>
      <c r="K15" s="197">
        <f>'art. suche'!J23</f>
        <v>0</v>
      </c>
      <c r="L15" s="155"/>
      <c r="M15" s="190"/>
      <c r="N15" s="190"/>
      <c r="O15" s="150"/>
      <c r="P15" s="150"/>
      <c r="Q15" s="150"/>
      <c r="R15" s="150"/>
      <c r="S15" s="150"/>
      <c r="T15" s="150"/>
      <c r="U15" s="131"/>
    </row>
    <row r="16" spans="1:26" ht="15.5">
      <c r="M16" s="92"/>
      <c r="O16" s="150"/>
      <c r="P16" s="150"/>
      <c r="Q16" s="150"/>
      <c r="R16" s="150"/>
      <c r="S16" s="150"/>
      <c r="T16" s="150"/>
      <c r="U16" s="133"/>
      <c r="V16" s="134"/>
    </row>
    <row r="17" spans="1:22" ht="15.5">
      <c r="I17" s="152" t="s">
        <v>88</v>
      </c>
      <c r="J17" s="153">
        <f>SUM(J5:J16)</f>
        <v>0</v>
      </c>
      <c r="K17" s="153">
        <f>SUM(K5:K16)</f>
        <v>0</v>
      </c>
      <c r="M17" s="153">
        <f>SUM(M5:M16)</f>
        <v>0</v>
      </c>
      <c r="N17" s="153">
        <f>SUM(N5:N16)</f>
        <v>0</v>
      </c>
      <c r="O17" s="130"/>
      <c r="P17" s="130"/>
      <c r="Q17" s="130"/>
      <c r="R17" s="132"/>
      <c r="S17" s="132"/>
      <c r="T17" s="132"/>
      <c r="U17" s="133"/>
      <c r="V17" s="134"/>
    </row>
    <row r="18" spans="1:22" ht="15.5">
      <c r="N18" s="154"/>
      <c r="O18" s="130"/>
      <c r="P18" s="130"/>
      <c r="Q18" s="130"/>
      <c r="R18" s="132"/>
      <c r="S18" s="132"/>
      <c r="T18" s="132"/>
      <c r="U18" s="133"/>
      <c r="V18" s="134"/>
    </row>
    <row r="19" spans="1:22" ht="15.5">
      <c r="O19" s="135"/>
      <c r="P19" s="130"/>
      <c r="Q19" s="130"/>
      <c r="R19" s="132"/>
      <c r="S19" s="132"/>
      <c r="T19" s="132"/>
      <c r="U19" s="133"/>
      <c r="V19" s="134"/>
    </row>
    <row r="20" spans="1:22" ht="15.5">
      <c r="O20" s="130"/>
      <c r="P20" s="130"/>
      <c r="Q20" s="130"/>
      <c r="R20" s="132"/>
      <c r="S20" s="132"/>
      <c r="T20" s="132"/>
      <c r="U20" s="133"/>
      <c r="V20" s="134"/>
    </row>
    <row r="21" spans="1:22" ht="15.5">
      <c r="C21" s="241"/>
      <c r="D21" s="241"/>
      <c r="E21" s="241"/>
      <c r="F21" s="241"/>
      <c r="G21" s="240"/>
      <c r="H21" s="240"/>
      <c r="O21" s="130"/>
      <c r="P21" s="130"/>
      <c r="Q21" s="135"/>
      <c r="R21" s="136"/>
      <c r="S21" s="136"/>
      <c r="T21" s="136"/>
      <c r="U21" s="133"/>
      <c r="V21" s="134"/>
    </row>
    <row r="22" spans="1:22" ht="15.5">
      <c r="A22" s="151"/>
      <c r="O22" s="130"/>
      <c r="P22" s="130"/>
      <c r="Q22" s="130"/>
      <c r="R22" s="132"/>
      <c r="S22" s="132"/>
      <c r="T22" s="132"/>
      <c r="U22" s="133"/>
      <c r="V22" s="134"/>
    </row>
    <row r="23" spans="1:22" ht="15.5">
      <c r="O23" s="137"/>
      <c r="P23" s="130"/>
      <c r="Q23" s="130"/>
      <c r="R23" s="132"/>
      <c r="S23" s="132"/>
      <c r="T23" s="132"/>
      <c r="U23" s="133"/>
      <c r="V23" s="138"/>
    </row>
    <row r="24" spans="1:22" ht="15.5">
      <c r="A24" s="235" t="s">
        <v>183</v>
      </c>
      <c r="B24" s="235"/>
      <c r="C24" s="235"/>
      <c r="D24" s="235"/>
      <c r="E24" s="235"/>
      <c r="O24" s="130"/>
      <c r="P24" s="130"/>
      <c r="Q24" s="130"/>
      <c r="R24" s="132"/>
      <c r="S24" s="132"/>
      <c r="T24" s="132"/>
      <c r="U24" s="133"/>
      <c r="V24" s="139"/>
    </row>
    <row r="25" spans="1:22" ht="15.5">
      <c r="O25" s="130"/>
      <c r="P25" s="130"/>
      <c r="Q25" s="130"/>
      <c r="R25" s="132"/>
      <c r="S25" s="132"/>
      <c r="T25" s="132"/>
      <c r="U25" s="130"/>
      <c r="V25" s="138"/>
    </row>
    <row r="26" spans="1:22" ht="15.5">
      <c r="O26" s="130"/>
      <c r="P26" s="130"/>
      <c r="Q26" s="140"/>
      <c r="R26" s="141"/>
      <c r="S26" s="141"/>
      <c r="T26" s="141"/>
      <c r="U26" s="142"/>
      <c r="V26" s="138"/>
    </row>
    <row r="27" spans="1:22" ht="15.5">
      <c r="O27" s="130"/>
      <c r="P27" s="130"/>
      <c r="Q27" s="130"/>
      <c r="R27" s="132"/>
      <c r="S27" s="132"/>
      <c r="T27" s="141"/>
      <c r="U27" s="138"/>
      <c r="V27" s="143"/>
    </row>
    <row r="28" spans="1:22">
      <c r="A28" t="s">
        <v>184</v>
      </c>
      <c r="O28" s="130"/>
      <c r="P28" s="144"/>
      <c r="Q28" s="145"/>
      <c r="R28" s="132"/>
      <c r="S28" s="132"/>
      <c r="T28" s="141"/>
      <c r="V28" s="146"/>
    </row>
    <row r="29" spans="1:22">
      <c r="O29" s="232"/>
      <c r="P29" s="233"/>
      <c r="Q29" s="233"/>
      <c r="R29" s="147"/>
      <c r="S29" s="132"/>
      <c r="T29" s="132"/>
    </row>
    <row r="30" spans="1:22">
      <c r="O30" s="130"/>
      <c r="P30" s="130"/>
      <c r="Q30" s="130"/>
      <c r="R30" s="132"/>
      <c r="S30" s="132"/>
      <c r="T30" s="132"/>
    </row>
    <row r="31" spans="1:22">
      <c r="O31" s="234"/>
      <c r="P31" s="234"/>
      <c r="Q31" s="234"/>
      <c r="R31" s="148"/>
      <c r="S31" s="148"/>
      <c r="T31" s="148"/>
    </row>
    <row r="32" spans="1:22">
      <c r="O32" s="145"/>
      <c r="P32" s="145"/>
      <c r="Q32" s="145"/>
      <c r="R32" s="148"/>
      <c r="S32" s="148"/>
      <c r="T32" s="148"/>
    </row>
  </sheetData>
  <mergeCells count="18"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  <mergeCell ref="O29:Q29"/>
    <mergeCell ref="O31:Q31"/>
    <mergeCell ref="A24:E24"/>
    <mergeCell ref="D10:I10"/>
    <mergeCell ref="D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4.5"/>
  <cols>
    <col min="1" max="1" width="6.26953125" customWidth="1"/>
    <col min="2" max="2" width="41.26953125" customWidth="1"/>
    <col min="3" max="3" width="11.1796875" customWidth="1"/>
    <col min="4" max="4" width="8.7265625" customWidth="1"/>
    <col min="5" max="5" width="14.1796875" customWidth="1"/>
    <col min="6" max="6" width="11.453125" customWidth="1"/>
    <col min="8" max="8" width="12.7265625" customWidth="1"/>
    <col min="9" max="9" width="15" customWidth="1"/>
    <col min="10" max="10" width="13.81640625" customWidth="1"/>
  </cols>
  <sheetData>
    <row r="1" spans="1:12" ht="54.75" customHeight="1">
      <c r="A1" s="1"/>
      <c r="B1" s="176" t="s">
        <v>0</v>
      </c>
      <c r="C1" s="227" t="s">
        <v>20</v>
      </c>
      <c r="D1" s="215"/>
      <c r="E1" s="228"/>
      <c r="F1" s="216" t="s">
        <v>186</v>
      </c>
      <c r="G1" s="217"/>
      <c r="H1" s="217"/>
      <c r="I1" s="218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3" t="s">
        <v>143</v>
      </c>
      <c r="C5" s="224"/>
      <c r="D5" s="224"/>
      <c r="E5" s="224"/>
      <c r="F5" s="224"/>
      <c r="G5" s="224"/>
      <c r="H5" s="224"/>
      <c r="I5" s="224"/>
      <c r="J5" s="225"/>
    </row>
    <row r="6" spans="1:12" ht="31.5" customHeight="1">
      <c r="A6" s="1"/>
      <c r="B6" s="223" t="s">
        <v>144</v>
      </c>
      <c r="C6" s="224"/>
      <c r="D6" s="224"/>
      <c r="E6" s="224"/>
      <c r="F6" s="224"/>
      <c r="G6" s="224"/>
      <c r="H6" s="224"/>
      <c r="I6" s="224"/>
      <c r="J6" s="225"/>
    </row>
    <row r="7" spans="1:12" ht="42" customHeight="1">
      <c r="A7" s="1"/>
      <c r="B7" s="223" t="s">
        <v>204</v>
      </c>
      <c r="C7" s="224"/>
      <c r="D7" s="224"/>
      <c r="E7" s="224"/>
      <c r="F7" s="224"/>
      <c r="G7" s="224"/>
      <c r="H7" s="224"/>
      <c r="I7" s="224"/>
      <c r="J7" s="225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2">
      <c r="A10" s="1"/>
      <c r="B10" s="226" t="s">
        <v>6</v>
      </c>
      <c r="C10" s="226"/>
      <c r="D10" s="226"/>
      <c r="E10" s="226"/>
      <c r="F10" s="226"/>
      <c r="G10" s="226"/>
      <c r="H10" s="226"/>
      <c r="I10" s="226"/>
      <c r="J10" s="226"/>
    </row>
    <row r="11" spans="1:12" ht="42" customHeight="1">
      <c r="A11" s="1"/>
      <c r="B11" s="220" t="s">
        <v>22</v>
      </c>
      <c r="C11" s="220"/>
      <c r="D11" s="220"/>
      <c r="E11" s="220"/>
      <c r="F11" s="220"/>
      <c r="G11" s="220"/>
      <c r="H11" s="220"/>
      <c r="I11" s="220"/>
      <c r="J11" s="220"/>
    </row>
    <row r="12" spans="1:12" ht="15" thickBot="1">
      <c r="A12" s="1"/>
      <c r="B12" s="189"/>
      <c r="C12" s="9"/>
      <c r="D12" s="10"/>
      <c r="E12" s="6"/>
      <c r="F12" s="6"/>
      <c r="G12" s="7"/>
      <c r="H12" s="6"/>
      <c r="I12" s="6"/>
      <c r="J12" s="6"/>
    </row>
    <row r="13" spans="1:12" ht="34.5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5" customHeight="1">
      <c r="A14" s="102">
        <v>1</v>
      </c>
      <c r="B14" s="183" t="s">
        <v>201</v>
      </c>
      <c r="C14" s="27" t="s">
        <v>19</v>
      </c>
      <c r="D14" s="19">
        <v>40</v>
      </c>
      <c r="E14" s="184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200</v>
      </c>
      <c r="C15" s="18" t="s">
        <v>19</v>
      </c>
      <c r="D15" s="19">
        <v>100</v>
      </c>
      <c r="E15" s="184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189</v>
      </c>
      <c r="C16" s="29" t="s">
        <v>19</v>
      </c>
      <c r="D16" s="19">
        <v>50</v>
      </c>
      <c r="E16" s="184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5" customHeight="1">
      <c r="A17" s="102">
        <v>4</v>
      </c>
      <c r="B17" s="69" t="s">
        <v>195</v>
      </c>
      <c r="C17" s="18" t="s">
        <v>19</v>
      </c>
      <c r="D17" s="19">
        <v>50</v>
      </c>
      <c r="E17" s="184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5" customHeight="1">
      <c r="A18" s="102">
        <v>5</v>
      </c>
      <c r="B18" s="17" t="s">
        <v>194</v>
      </c>
      <c r="C18" s="29" t="s">
        <v>19</v>
      </c>
      <c r="D18" s="19">
        <v>50</v>
      </c>
      <c r="E18" s="184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5" customHeight="1">
      <c r="A19" s="102">
        <v>6</v>
      </c>
      <c r="B19" s="69" t="s">
        <v>192</v>
      </c>
      <c r="C19" s="18" t="s">
        <v>19</v>
      </c>
      <c r="D19" s="19">
        <v>50</v>
      </c>
      <c r="E19" s="184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191</v>
      </c>
      <c r="C20" s="18" t="s">
        <v>19</v>
      </c>
      <c r="D20" s="19">
        <v>50</v>
      </c>
      <c r="E20" s="184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5" customHeight="1">
      <c r="A21" s="102">
        <v>8</v>
      </c>
      <c r="B21" s="17" t="s">
        <v>193</v>
      </c>
      <c r="C21" s="18" t="s">
        <v>19</v>
      </c>
      <c r="D21" s="19">
        <v>50</v>
      </c>
      <c r="E21" s="184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190</v>
      </c>
      <c r="C22" s="18" t="s">
        <v>19</v>
      </c>
      <c r="D22" s="19">
        <v>50</v>
      </c>
      <c r="E22" s="184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196</v>
      </c>
      <c r="C23" s="29" t="s">
        <v>19</v>
      </c>
      <c r="D23" s="19">
        <v>50</v>
      </c>
      <c r="E23" s="184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202</v>
      </c>
      <c r="C24" s="29" t="s">
        <v>19</v>
      </c>
      <c r="D24" s="19">
        <v>50</v>
      </c>
      <c r="E24" s="184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197</v>
      </c>
      <c r="C25" s="18" t="s">
        <v>19</v>
      </c>
      <c r="D25" s="19">
        <v>900</v>
      </c>
      <c r="E25" s="184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188</v>
      </c>
      <c r="C26" s="29" t="s">
        <v>19</v>
      </c>
      <c r="D26" s="19">
        <v>300</v>
      </c>
      <c r="E26" s="184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203</v>
      </c>
      <c r="C27" s="29" t="s">
        <v>19</v>
      </c>
      <c r="D27" s="19">
        <v>100</v>
      </c>
      <c r="E27" s="184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198</v>
      </c>
      <c r="C28" s="18" t="s">
        <v>19</v>
      </c>
      <c r="D28" s="19">
        <v>800</v>
      </c>
      <c r="E28" s="184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199</v>
      </c>
      <c r="C29" s="18" t="s">
        <v>19</v>
      </c>
      <c r="D29" s="19">
        <v>150</v>
      </c>
      <c r="E29" s="184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137</v>
      </c>
      <c r="C30" s="18" t="s">
        <v>19</v>
      </c>
      <c r="D30" s="19">
        <v>500</v>
      </c>
      <c r="E30" s="184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5" customHeight="1">
      <c r="A31" s="102">
        <v>18</v>
      </c>
      <c r="B31" s="30" t="s">
        <v>23</v>
      </c>
      <c r="C31" s="31" t="s">
        <v>19</v>
      </c>
      <c r="D31" s="32">
        <v>500</v>
      </c>
      <c r="E31" s="184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24</v>
      </c>
      <c r="C32" s="31" t="s">
        <v>19</v>
      </c>
      <c r="D32" s="32">
        <v>500</v>
      </c>
      <c r="E32" s="184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138</v>
      </c>
      <c r="C33" s="31" t="s">
        <v>19</v>
      </c>
      <c r="D33" s="32">
        <v>50</v>
      </c>
      <c r="E33" s="184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187</v>
      </c>
      <c r="C34" s="18" t="s">
        <v>19</v>
      </c>
      <c r="D34" s="19">
        <v>120</v>
      </c>
      <c r="E34" s="184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168</v>
      </c>
      <c r="C35" s="33" t="s">
        <v>19</v>
      </c>
      <c r="D35" s="34">
        <v>50</v>
      </c>
      <c r="E35" s="184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25</v>
      </c>
      <c r="C36" s="18" t="s">
        <v>19</v>
      </c>
      <c r="D36" s="19">
        <v>70</v>
      </c>
      <c r="E36" s="184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0.5" thickBot="1">
      <c r="A37" s="94"/>
      <c r="B37" s="156" t="s">
        <v>37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9" t="s">
        <v>33</v>
      </c>
      <c r="I42" s="219"/>
      <c r="J42" s="6"/>
    </row>
  </sheetData>
  <mergeCells count="10">
    <mergeCell ref="C1:E1"/>
    <mergeCell ref="F1:I1"/>
    <mergeCell ref="C3:F3"/>
    <mergeCell ref="B5:J5"/>
    <mergeCell ref="B6:J6"/>
    <mergeCell ref="H42:I42"/>
    <mergeCell ref="B11:J11"/>
    <mergeCell ref="B7:J7"/>
    <mergeCell ref="B9:J9"/>
    <mergeCell ref="B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4.5"/>
  <cols>
    <col min="1" max="1" width="5.453125" customWidth="1"/>
    <col min="2" max="2" width="37.7265625" customWidth="1"/>
    <col min="3" max="3" width="13.453125" customWidth="1"/>
    <col min="4" max="4" width="9.81640625" customWidth="1"/>
    <col min="5" max="5" width="15.1796875" customWidth="1"/>
    <col min="6" max="6" width="11.54296875" customWidth="1"/>
    <col min="7" max="7" width="8" customWidth="1"/>
    <col min="8" max="8" width="10.1796875" customWidth="1"/>
    <col min="9" max="9" width="14.7265625" customWidth="1"/>
    <col min="10" max="10" width="10.81640625" customWidth="1"/>
    <col min="13" max="13" width="9.54296875" bestFit="1" customWidth="1"/>
  </cols>
  <sheetData>
    <row r="1" spans="1:13" ht="52.5" customHeight="1">
      <c r="A1" s="1"/>
      <c r="B1" s="176" t="s">
        <v>0</v>
      </c>
      <c r="C1" s="227" t="s">
        <v>20</v>
      </c>
      <c r="D1" s="215"/>
      <c r="E1" s="228"/>
      <c r="F1" s="216" t="s">
        <v>186</v>
      </c>
      <c r="G1" s="217"/>
      <c r="H1" s="217"/>
      <c r="I1" s="218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3" t="s">
        <v>143</v>
      </c>
      <c r="C5" s="224"/>
      <c r="D5" s="224"/>
      <c r="E5" s="224"/>
      <c r="F5" s="224"/>
      <c r="G5" s="224"/>
      <c r="H5" s="224"/>
      <c r="I5" s="224"/>
      <c r="J5" s="225"/>
    </row>
    <row r="6" spans="1:13" ht="27.75" customHeight="1">
      <c r="A6" s="1"/>
      <c r="B6" s="223" t="s">
        <v>144</v>
      </c>
      <c r="C6" s="224"/>
      <c r="D6" s="224"/>
      <c r="E6" s="224"/>
      <c r="F6" s="224"/>
      <c r="G6" s="224"/>
      <c r="H6" s="224"/>
      <c r="I6" s="224"/>
      <c r="J6" s="225"/>
    </row>
    <row r="7" spans="1:13" ht="30.75" customHeight="1">
      <c r="A7" s="1"/>
      <c r="B7" s="223" t="s">
        <v>152</v>
      </c>
      <c r="C7" s="224"/>
      <c r="D7" s="224"/>
      <c r="E7" s="224"/>
      <c r="F7" s="224"/>
      <c r="G7" s="224"/>
      <c r="H7" s="224"/>
      <c r="I7" s="224"/>
      <c r="J7" s="225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3" ht="16.5" customHeight="1">
      <c r="A10" s="1"/>
      <c r="B10" s="226" t="s">
        <v>74</v>
      </c>
      <c r="C10" s="226"/>
      <c r="D10" s="226"/>
      <c r="E10" s="226"/>
      <c r="F10" s="226"/>
      <c r="G10" s="226"/>
      <c r="H10" s="226"/>
      <c r="I10" s="226"/>
      <c r="J10" s="226"/>
      <c r="L10" s="121"/>
    </row>
    <row r="11" spans="1:13" ht="39.75" customHeight="1">
      <c r="A11" s="1"/>
      <c r="B11" s="220" t="s">
        <v>26</v>
      </c>
      <c r="C11" s="220"/>
      <c r="D11" s="220"/>
      <c r="E11" s="220"/>
      <c r="F11" s="220"/>
      <c r="G11" s="220"/>
      <c r="H11" s="220"/>
      <c r="I11" s="220"/>
      <c r="J11" s="220"/>
    </row>
    <row r="12" spans="1:13" ht="18" customHeight="1" thickBot="1">
      <c r="A12" s="1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3" ht="46.5" customHeight="1">
      <c r="A13" s="101" t="s">
        <v>7</v>
      </c>
      <c r="B13" s="93" t="s">
        <v>27</v>
      </c>
      <c r="C13" s="95" t="s">
        <v>9</v>
      </c>
      <c r="D13" s="93" t="s">
        <v>10</v>
      </c>
      <c r="E13" s="96" t="s">
        <v>151</v>
      </c>
      <c r="F13" s="96" t="s">
        <v>29</v>
      </c>
      <c r="G13" s="97" t="s">
        <v>13</v>
      </c>
      <c r="H13" s="96" t="s">
        <v>14</v>
      </c>
      <c r="I13" s="98" t="s">
        <v>15</v>
      </c>
      <c r="J13" s="99" t="s">
        <v>30</v>
      </c>
    </row>
    <row r="14" spans="1:13" ht="26.25" customHeight="1">
      <c r="A14" s="100">
        <v>1</v>
      </c>
      <c r="B14" s="181" t="s">
        <v>213</v>
      </c>
      <c r="C14" s="182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123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216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31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124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125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126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127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128</v>
      </c>
      <c r="C22" s="18" t="s">
        <v>19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129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130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219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135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218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131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132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86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134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214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136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32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5" customHeight="1">
      <c r="A35" s="100">
        <v>19</v>
      </c>
      <c r="B35" s="17" t="s">
        <v>133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220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215</v>
      </c>
      <c r="C37" s="18" t="s">
        <v>19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217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" thickBot="1">
      <c r="A39" s="103"/>
      <c r="B39" s="104" t="s">
        <v>37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9" t="s">
        <v>33</v>
      </c>
      <c r="H45" s="229"/>
      <c r="I45" s="229"/>
    </row>
  </sheetData>
  <mergeCells count="10">
    <mergeCell ref="C1:E1"/>
    <mergeCell ref="F1:I1"/>
    <mergeCell ref="C3:F3"/>
    <mergeCell ref="B5:J5"/>
    <mergeCell ref="B6:J6"/>
    <mergeCell ref="G45:I45"/>
    <mergeCell ref="B11:J11"/>
    <mergeCell ref="B7:J7"/>
    <mergeCell ref="B9:J9"/>
    <mergeCell ref="B10:J10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4.5"/>
  <cols>
    <col min="1" max="1" width="6" customWidth="1"/>
    <col min="2" max="2" width="38" customWidth="1"/>
    <col min="3" max="3" width="10.453125" customWidth="1"/>
    <col min="4" max="4" width="6.7265625" customWidth="1"/>
    <col min="5" max="5" width="11.1796875" customWidth="1"/>
    <col min="6" max="6" width="12.7265625" customWidth="1"/>
    <col min="7" max="7" width="7" customWidth="1"/>
    <col min="8" max="8" width="10.7265625" customWidth="1"/>
    <col min="9" max="9" width="11.81640625" customWidth="1"/>
    <col min="10" max="10" width="13.7265625" customWidth="1"/>
  </cols>
  <sheetData>
    <row r="1" spans="1:13" ht="53.25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3" t="s">
        <v>145</v>
      </c>
      <c r="C5" s="224"/>
      <c r="D5" s="224"/>
      <c r="E5" s="224"/>
      <c r="F5" s="224"/>
      <c r="G5" s="224"/>
      <c r="H5" s="224"/>
      <c r="I5" s="224"/>
      <c r="J5" s="225"/>
    </row>
    <row r="6" spans="1:13" ht="27" customHeight="1">
      <c r="A6" s="1"/>
      <c r="B6" s="223" t="s">
        <v>146</v>
      </c>
      <c r="C6" s="224"/>
      <c r="D6" s="224"/>
      <c r="E6" s="224"/>
      <c r="F6" s="224"/>
      <c r="G6" s="224"/>
      <c r="H6" s="224"/>
      <c r="I6" s="224"/>
      <c r="J6" s="225"/>
    </row>
    <row r="7" spans="1:13" ht="31.5" customHeight="1">
      <c r="A7" s="1"/>
      <c r="B7" s="223" t="s">
        <v>150</v>
      </c>
      <c r="C7" s="224"/>
      <c r="D7" s="224"/>
      <c r="E7" s="224"/>
      <c r="F7" s="224"/>
      <c r="G7" s="224"/>
      <c r="H7" s="224"/>
      <c r="I7" s="224"/>
      <c r="J7" s="225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3">
      <c r="A10" s="1"/>
      <c r="B10" s="226" t="s">
        <v>34</v>
      </c>
      <c r="C10" s="226"/>
      <c r="D10" s="226"/>
      <c r="E10" s="226"/>
      <c r="F10" s="226"/>
      <c r="G10" s="226"/>
      <c r="H10" s="226"/>
      <c r="I10" s="226"/>
      <c r="J10" s="226"/>
    </row>
    <row r="11" spans="1:13" ht="36" customHeight="1">
      <c r="A11" s="1"/>
      <c r="B11" s="220" t="s">
        <v>35</v>
      </c>
      <c r="C11" s="220"/>
      <c r="D11" s="220"/>
      <c r="E11" s="220"/>
      <c r="F11" s="220"/>
      <c r="G11" s="220"/>
      <c r="H11" s="220"/>
      <c r="I11" s="220"/>
      <c r="J11" s="220"/>
    </row>
    <row r="12" spans="1:13" ht="1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4.5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36</v>
      </c>
      <c r="H13" s="48" t="s">
        <v>14</v>
      </c>
      <c r="I13" s="50" t="s">
        <v>15</v>
      </c>
      <c r="J13" s="51" t="s">
        <v>16</v>
      </c>
      <c r="M13" s="175"/>
    </row>
    <row r="14" spans="1:13" ht="30" customHeight="1">
      <c r="A14" s="102">
        <v>1</v>
      </c>
      <c r="B14" s="17" t="s">
        <v>235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5"/>
    </row>
    <row r="15" spans="1:13" ht="28.5" customHeight="1">
      <c r="A15" s="102">
        <v>2</v>
      </c>
      <c r="B15" s="17" t="s">
        <v>233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234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102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221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167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103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222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223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226</v>
      </c>
      <c r="C23" s="61" t="s">
        <v>19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227</v>
      </c>
      <c r="C24" s="61" t="s">
        <v>19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228</v>
      </c>
      <c r="C25" s="61" t="s">
        <v>19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229</v>
      </c>
      <c r="C26" s="58" t="s">
        <v>19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224</v>
      </c>
      <c r="C27" s="65" t="s">
        <v>19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104</v>
      </c>
      <c r="C28" s="65" t="s">
        <v>19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232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230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231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225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" thickBot="1">
      <c r="A33" s="106"/>
      <c r="B33" s="82" t="s">
        <v>37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9" t="s">
        <v>33</v>
      </c>
      <c r="I37" s="229"/>
      <c r="J37" s="229"/>
    </row>
  </sheetData>
  <mergeCells count="10">
    <mergeCell ref="C1:E1"/>
    <mergeCell ref="F1:I1"/>
    <mergeCell ref="C3:F3"/>
    <mergeCell ref="B5:J5"/>
    <mergeCell ref="B6:J6"/>
    <mergeCell ref="H37:J37"/>
    <mergeCell ref="B10:J10"/>
    <mergeCell ref="B11:J11"/>
    <mergeCell ref="B9:J9"/>
    <mergeCell ref="B7:J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4.5"/>
  <cols>
    <col min="1" max="1" width="5.54296875" customWidth="1"/>
    <col min="2" max="2" width="37.7265625" customWidth="1"/>
    <col min="3" max="3" width="10.453125" customWidth="1"/>
    <col min="4" max="4" width="12.1796875" customWidth="1"/>
    <col min="5" max="5" width="15.7265625" customWidth="1"/>
    <col min="6" max="6" width="11.26953125" customWidth="1"/>
    <col min="8" max="8" width="12" customWidth="1"/>
    <col min="9" max="9" width="13.7265625" customWidth="1"/>
    <col min="10" max="10" width="12.26953125" customWidth="1"/>
  </cols>
  <sheetData>
    <row r="1" spans="1:10" ht="53.25" customHeight="1">
      <c r="A1" s="1"/>
      <c r="B1" s="176" t="s">
        <v>0</v>
      </c>
      <c r="C1" s="215" t="s">
        <v>20</v>
      </c>
      <c r="D1" s="215"/>
      <c r="E1" s="215"/>
      <c r="F1" s="216" t="s">
        <v>169</v>
      </c>
      <c r="G1" s="217"/>
      <c r="H1" s="217"/>
      <c r="I1" s="218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1" t="s">
        <v>2</v>
      </c>
      <c r="D3" s="222"/>
      <c r="E3" s="222"/>
      <c r="F3" s="222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0" ht="32.2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0" ht="32.25" customHeight="1">
      <c r="A7" s="1"/>
      <c r="B7" s="223" t="s">
        <v>153</v>
      </c>
      <c r="C7" s="224"/>
      <c r="D7" s="224"/>
      <c r="E7" s="224"/>
      <c r="F7" s="224"/>
      <c r="G7" s="224"/>
      <c r="H7" s="224"/>
      <c r="I7" s="224"/>
      <c r="J7" s="225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0">
      <c r="B10" s="226" t="s">
        <v>38</v>
      </c>
      <c r="C10" s="226"/>
      <c r="D10" s="226"/>
      <c r="E10" s="226"/>
      <c r="F10" s="226"/>
      <c r="G10" s="226"/>
      <c r="H10" s="226"/>
      <c r="I10" s="226"/>
      <c r="J10" s="226"/>
    </row>
    <row r="11" spans="1:10" ht="36.75" customHeight="1">
      <c r="B11" s="230" t="s">
        <v>39</v>
      </c>
      <c r="C11" s="230"/>
      <c r="D11" s="230"/>
      <c r="E11" s="230"/>
      <c r="F11" s="230"/>
      <c r="G11" s="230"/>
      <c r="H11" s="230"/>
      <c r="I11" s="230"/>
      <c r="J11" s="230"/>
    </row>
    <row r="12" spans="1:10" ht="15" thickBot="1"/>
    <row r="13" spans="1:10" ht="34.5">
      <c r="A13" s="101" t="s">
        <v>7</v>
      </c>
      <c r="B13" s="93" t="s">
        <v>27</v>
      </c>
      <c r="C13" s="95" t="s">
        <v>9</v>
      </c>
      <c r="D13" s="93" t="s">
        <v>10</v>
      </c>
      <c r="E13" s="96" t="s">
        <v>151</v>
      </c>
      <c r="F13" s="96" t="s">
        <v>29</v>
      </c>
      <c r="G13" s="97" t="s">
        <v>13</v>
      </c>
      <c r="H13" s="96" t="s">
        <v>14</v>
      </c>
      <c r="I13" s="98" t="s">
        <v>15</v>
      </c>
      <c r="J13" s="99" t="s">
        <v>30</v>
      </c>
    </row>
    <row r="14" spans="1:10" ht="52.15" customHeight="1">
      <c r="A14" s="102">
        <v>1</v>
      </c>
      <c r="B14" s="69" t="s">
        <v>206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7">
        <f>E14+E14*G14</f>
        <v>0</v>
      </c>
      <c r="J14" s="28">
        <f t="shared" ref="J14:J21" si="2">D14*I14</f>
        <v>0</v>
      </c>
    </row>
    <row r="15" spans="1:10" ht="33.65" customHeight="1">
      <c r="A15" s="102">
        <v>2</v>
      </c>
      <c r="B15" s="17" t="s">
        <v>205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7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211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7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209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7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210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7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166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7">
        <f t="shared" si="3"/>
        <v>0</v>
      </c>
      <c r="J19" s="28">
        <f t="shared" si="2"/>
        <v>0</v>
      </c>
    </row>
    <row r="20" spans="1:10" ht="29.5" customHeight="1">
      <c r="A20" s="102">
        <v>7</v>
      </c>
      <c r="B20" s="17" t="s">
        <v>207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7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208</v>
      </c>
      <c r="C21" s="18" t="s">
        <v>19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7">
        <f t="shared" si="3"/>
        <v>0</v>
      </c>
      <c r="J21" s="28">
        <f t="shared" si="2"/>
        <v>0</v>
      </c>
    </row>
    <row r="22" spans="1:10" ht="15" thickBot="1">
      <c r="A22" s="108"/>
      <c r="B22" s="198" t="s">
        <v>37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9" t="s">
        <v>33</v>
      </c>
      <c r="I26" s="229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4.5"/>
  <cols>
    <col min="1" max="1" width="6.1796875" customWidth="1"/>
    <col min="2" max="2" width="36.54296875" customWidth="1"/>
    <col min="3" max="3" width="10.1796875" customWidth="1"/>
    <col min="4" max="4" width="8" customWidth="1"/>
    <col min="5" max="5" width="17.54296875" customWidth="1"/>
    <col min="6" max="6" width="12.54296875" customWidth="1"/>
    <col min="8" max="8" width="11.81640625" customWidth="1"/>
    <col min="9" max="9" width="14" customWidth="1"/>
    <col min="10" max="10" width="12.26953125" customWidth="1"/>
  </cols>
  <sheetData>
    <row r="1" spans="1:10" ht="51.75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0" ht="35.2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0" ht="34.5" customHeight="1">
      <c r="A7" s="1"/>
      <c r="B7" s="223" t="s">
        <v>150</v>
      </c>
      <c r="C7" s="224"/>
      <c r="D7" s="224"/>
      <c r="E7" s="224"/>
      <c r="F7" s="224"/>
      <c r="G7" s="224"/>
      <c r="H7" s="224"/>
      <c r="I7" s="224"/>
      <c r="J7" s="225"/>
    </row>
    <row r="8" spans="1:10" ht="18" customHeight="1">
      <c r="A8" s="1"/>
      <c r="B8" s="226" t="s">
        <v>5</v>
      </c>
      <c r="C8" s="226"/>
      <c r="D8" s="226"/>
      <c r="E8" s="226"/>
      <c r="F8" s="226"/>
      <c r="G8" s="226"/>
      <c r="H8" s="226"/>
      <c r="I8" s="226"/>
      <c r="J8" s="226"/>
    </row>
    <row r="9" spans="1:10" ht="18" customHeight="1">
      <c r="A9" s="1"/>
      <c r="B9" s="226" t="s">
        <v>38</v>
      </c>
      <c r="C9" s="226"/>
      <c r="D9" s="226"/>
      <c r="E9" s="226"/>
      <c r="F9" s="226"/>
      <c r="G9" s="226"/>
      <c r="H9" s="226"/>
      <c r="I9" s="226"/>
      <c r="J9" s="226"/>
    </row>
    <row r="10" spans="1:10" ht="39" customHeight="1">
      <c r="A10" s="1"/>
      <c r="B10" s="230" t="s">
        <v>75</v>
      </c>
      <c r="C10" s="230"/>
      <c r="D10" s="230"/>
      <c r="E10" s="230"/>
      <c r="F10" s="230"/>
      <c r="G10" s="230"/>
      <c r="H10" s="230"/>
      <c r="I10" s="230"/>
      <c r="J10" s="230"/>
    </row>
    <row r="11" spans="1:10" ht="14.2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4.5">
      <c r="A12" s="101" t="s">
        <v>7</v>
      </c>
      <c r="B12" s="93" t="s">
        <v>27</v>
      </c>
      <c r="C12" s="95" t="s">
        <v>9</v>
      </c>
      <c r="D12" s="93" t="s">
        <v>10</v>
      </c>
      <c r="E12" s="96" t="s">
        <v>151</v>
      </c>
      <c r="F12" s="96" t="s">
        <v>29</v>
      </c>
      <c r="G12" s="97" t="s">
        <v>13</v>
      </c>
      <c r="H12" s="96" t="s">
        <v>14</v>
      </c>
      <c r="I12" s="98" t="s">
        <v>15</v>
      </c>
      <c r="J12" s="99" t="s">
        <v>30</v>
      </c>
    </row>
    <row r="13" spans="1:10" ht="27.75" customHeight="1">
      <c r="A13" s="100">
        <v>1</v>
      </c>
      <c r="B13" s="17" t="s">
        <v>105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106</v>
      </c>
      <c r="C14" s="178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94</v>
      </c>
      <c r="C15" s="178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107</v>
      </c>
      <c r="C16" s="178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111</v>
      </c>
      <c r="C17" s="178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109</v>
      </c>
      <c r="C18" s="178" t="s">
        <v>17</v>
      </c>
      <c r="D18" s="19">
        <v>100</v>
      </c>
      <c r="E18" s="20">
        <v>0</v>
      </c>
      <c r="F18" s="157">
        <f>D18*E18</f>
        <v>0</v>
      </c>
      <c r="G18" s="22">
        <v>0.05</v>
      </c>
      <c r="H18" s="158">
        <f t="shared" si="1"/>
        <v>0</v>
      </c>
      <c r="I18" s="21">
        <f t="shared" si="2"/>
        <v>0</v>
      </c>
      <c r="J18" s="159">
        <f>D18*I18</f>
        <v>0</v>
      </c>
    </row>
    <row r="19" spans="1:10" ht="27.75" customHeight="1">
      <c r="A19" s="100">
        <v>7</v>
      </c>
      <c r="B19" s="30" t="s">
        <v>110</v>
      </c>
      <c r="C19" s="178" t="s">
        <v>17</v>
      </c>
      <c r="D19" s="19">
        <v>100</v>
      </c>
      <c r="E19" s="20">
        <v>0</v>
      </c>
      <c r="F19" s="157">
        <f t="shared" ref="F19:F21" si="4">D19*E19</f>
        <v>0</v>
      </c>
      <c r="G19" s="22">
        <v>0.05</v>
      </c>
      <c r="H19" s="158">
        <f t="shared" si="1"/>
        <v>0</v>
      </c>
      <c r="I19" s="21">
        <f t="shared" si="2"/>
        <v>0</v>
      </c>
      <c r="J19" s="159">
        <f t="shared" ref="J19:J21" si="5">D19*I19</f>
        <v>0</v>
      </c>
    </row>
    <row r="20" spans="1:10" ht="27.75" customHeight="1">
      <c r="A20" s="100">
        <v>8</v>
      </c>
      <c r="B20" s="30" t="s">
        <v>112</v>
      </c>
      <c r="C20" s="178" t="s">
        <v>17</v>
      </c>
      <c r="D20" s="19">
        <v>100</v>
      </c>
      <c r="E20" s="20">
        <v>0</v>
      </c>
      <c r="F20" s="157">
        <f t="shared" si="4"/>
        <v>0</v>
      </c>
      <c r="G20" s="22">
        <v>0.05</v>
      </c>
      <c r="H20" s="158">
        <f t="shared" si="1"/>
        <v>0</v>
      </c>
      <c r="I20" s="21">
        <f t="shared" si="2"/>
        <v>0</v>
      </c>
      <c r="J20" s="159">
        <f t="shared" si="5"/>
        <v>0</v>
      </c>
    </row>
    <row r="21" spans="1:10" ht="27.75" customHeight="1">
      <c r="A21" s="100">
        <v>9</v>
      </c>
      <c r="B21" s="30" t="s">
        <v>113</v>
      </c>
      <c r="C21" s="178" t="s">
        <v>17</v>
      </c>
      <c r="D21" s="19">
        <v>100</v>
      </c>
      <c r="E21" s="20">
        <v>0</v>
      </c>
      <c r="F21" s="157">
        <f t="shared" si="4"/>
        <v>0</v>
      </c>
      <c r="G21" s="22">
        <v>0.05</v>
      </c>
      <c r="H21" s="158">
        <f t="shared" si="1"/>
        <v>0</v>
      </c>
      <c r="I21" s="21">
        <f t="shared" si="2"/>
        <v>0</v>
      </c>
      <c r="J21" s="159">
        <f t="shared" si="5"/>
        <v>0</v>
      </c>
    </row>
    <row r="22" spans="1:10" ht="27.75" customHeight="1">
      <c r="A22" s="100">
        <v>10</v>
      </c>
      <c r="B22" s="30" t="s">
        <v>108</v>
      </c>
      <c r="C22" s="178" t="s">
        <v>17</v>
      </c>
      <c r="D22" s="19">
        <v>100</v>
      </c>
      <c r="E22" s="20">
        <v>0</v>
      </c>
      <c r="F22" s="157">
        <f t="shared" si="0"/>
        <v>0</v>
      </c>
      <c r="G22" s="63">
        <v>0.05</v>
      </c>
      <c r="H22" s="158">
        <f t="shared" si="1"/>
        <v>0</v>
      </c>
      <c r="I22" s="158">
        <f t="shared" si="2"/>
        <v>0</v>
      </c>
      <c r="J22" s="159">
        <f t="shared" si="3"/>
        <v>0</v>
      </c>
    </row>
    <row r="23" spans="1:10" ht="15" thickBot="1">
      <c r="A23" s="109"/>
      <c r="B23" s="104" t="s">
        <v>37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9" t="s">
        <v>33</v>
      </c>
      <c r="I27" s="229"/>
      <c r="J27" s="229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C1:E1"/>
    <mergeCell ref="F1:I1"/>
    <mergeCell ref="C3:F3"/>
    <mergeCell ref="B5:J5"/>
    <mergeCell ref="B6:J6"/>
    <mergeCell ref="H27:J27"/>
    <mergeCell ref="B10:J10"/>
    <mergeCell ref="B9:J9"/>
    <mergeCell ref="B8:J8"/>
    <mergeCell ref="B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4.5"/>
  <cols>
    <col min="1" max="1" width="6.26953125" customWidth="1"/>
    <col min="2" max="2" width="36.81640625" customWidth="1"/>
    <col min="3" max="4" width="10.26953125" customWidth="1"/>
    <col min="5" max="5" width="13.81640625" customWidth="1"/>
    <col min="6" max="6" width="12.26953125" customWidth="1"/>
    <col min="8" max="8" width="12.1796875" customWidth="1"/>
    <col min="9" max="9" width="13.7265625" customWidth="1"/>
    <col min="10" max="10" width="13.453125" customWidth="1"/>
  </cols>
  <sheetData>
    <row r="1" spans="1:12" ht="51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2" ht="29.2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2" ht="29.25" customHeight="1">
      <c r="A7" s="1"/>
      <c r="B7" s="223" t="s">
        <v>154</v>
      </c>
      <c r="C7" s="224"/>
      <c r="D7" s="224"/>
      <c r="E7" s="224"/>
      <c r="F7" s="224"/>
      <c r="G7" s="224"/>
      <c r="H7" s="224"/>
      <c r="I7" s="224"/>
      <c r="J7" s="225"/>
    </row>
    <row r="8" spans="1:12">
      <c r="A8" s="1"/>
      <c r="B8" s="226" t="s">
        <v>5</v>
      </c>
      <c r="C8" s="226"/>
      <c r="D8" s="226"/>
      <c r="E8" s="226"/>
      <c r="F8" s="226"/>
      <c r="G8" s="226"/>
      <c r="H8" s="226"/>
      <c r="I8" s="226"/>
      <c r="J8" s="226"/>
    </row>
    <row r="9" spans="1:12" ht="16.5" customHeight="1">
      <c r="A9" s="1"/>
      <c r="B9" s="226" t="s">
        <v>38</v>
      </c>
      <c r="C9" s="226"/>
      <c r="D9" s="226"/>
      <c r="E9" s="226"/>
      <c r="F9" s="226"/>
      <c r="G9" s="226"/>
      <c r="H9" s="226"/>
      <c r="I9" s="226"/>
      <c r="J9" s="226"/>
    </row>
    <row r="10" spans="1:12" ht="39" customHeight="1">
      <c r="A10" s="1"/>
      <c r="B10" s="220" t="s">
        <v>122</v>
      </c>
      <c r="C10" s="220"/>
      <c r="D10" s="220"/>
      <c r="E10" s="220"/>
      <c r="F10" s="220"/>
      <c r="G10" s="220"/>
      <c r="H10" s="220"/>
      <c r="I10" s="220"/>
      <c r="J10" s="220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4.5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 ht="33" customHeight="1">
      <c r="A13" s="117">
        <v>1</v>
      </c>
      <c r="B13" s="23" t="s">
        <v>77</v>
      </c>
      <c r="C13" s="123" t="s">
        <v>19</v>
      </c>
      <c r="D13" s="124">
        <v>200</v>
      </c>
      <c r="E13" s="81">
        <v>0</v>
      </c>
      <c r="F13" s="81">
        <f>D13*E13</f>
        <v>0</v>
      </c>
      <c r="G13" s="125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 ht="36.75" customHeight="1">
      <c r="A14" s="117">
        <v>2</v>
      </c>
      <c r="B14" s="17" t="s">
        <v>78</v>
      </c>
      <c r="C14" s="18" t="s">
        <v>19</v>
      </c>
      <c r="D14" s="19">
        <v>500</v>
      </c>
      <c r="E14" s="81">
        <v>0</v>
      </c>
      <c r="F14" s="81">
        <f t="shared" ref="F14:F64" si="0">D14*E14</f>
        <v>0</v>
      </c>
      <c r="G14" s="125">
        <v>0.05</v>
      </c>
      <c r="H14" s="81">
        <f t="shared" ref="H14:H63" si="1">J14-F14</f>
        <v>0</v>
      </c>
      <c r="I14" s="81">
        <f t="shared" ref="I14:I64" si="2">E14+E14*G14</f>
        <v>0</v>
      </c>
      <c r="J14" s="119">
        <f t="shared" ref="J14:J64" si="3">D14*I14</f>
        <v>0</v>
      </c>
      <c r="L14" s="92"/>
    </row>
    <row r="15" spans="1:12" ht="53.25" customHeight="1">
      <c r="A15" s="117">
        <v>3</v>
      </c>
      <c r="B15" s="17" t="s">
        <v>79</v>
      </c>
      <c r="C15" s="18" t="s">
        <v>19</v>
      </c>
      <c r="D15" s="19">
        <v>500</v>
      </c>
      <c r="E15" s="81">
        <v>0</v>
      </c>
      <c r="F15" s="81">
        <f t="shared" si="0"/>
        <v>0</v>
      </c>
      <c r="G15" s="125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 ht="27" customHeight="1">
      <c r="A16" s="117">
        <v>4</v>
      </c>
      <c r="B16" s="17" t="s">
        <v>80</v>
      </c>
      <c r="C16" s="18" t="s">
        <v>17</v>
      </c>
      <c r="D16" s="19">
        <v>50</v>
      </c>
      <c r="E16" s="81">
        <v>0</v>
      </c>
      <c r="F16" s="81">
        <f t="shared" si="0"/>
        <v>0</v>
      </c>
      <c r="G16" s="125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 ht="41.25" customHeight="1">
      <c r="A17" s="117">
        <v>5</v>
      </c>
      <c r="B17" s="17" t="s">
        <v>114</v>
      </c>
      <c r="C17" s="18" t="s">
        <v>19</v>
      </c>
      <c r="D17" s="19">
        <v>30</v>
      </c>
      <c r="E17" s="81">
        <v>0</v>
      </c>
      <c r="F17" s="81">
        <f t="shared" si="0"/>
        <v>0</v>
      </c>
      <c r="G17" s="125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 ht="24" customHeight="1">
      <c r="A18" s="117">
        <v>6</v>
      </c>
      <c r="B18" s="17" t="s">
        <v>40</v>
      </c>
      <c r="C18" s="18" t="s">
        <v>19</v>
      </c>
      <c r="D18" s="19">
        <v>250</v>
      </c>
      <c r="E18" s="81">
        <v>0</v>
      </c>
      <c r="F18" s="81">
        <f t="shared" si="0"/>
        <v>0</v>
      </c>
      <c r="G18" s="125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 ht="39" customHeight="1">
      <c r="A19" s="117">
        <v>7</v>
      </c>
      <c r="B19" s="17" t="s">
        <v>41</v>
      </c>
      <c r="C19" s="18" t="s">
        <v>19</v>
      </c>
      <c r="D19" s="19">
        <v>300</v>
      </c>
      <c r="E19" s="81">
        <v>0</v>
      </c>
      <c r="F19" s="81">
        <f t="shared" si="0"/>
        <v>0</v>
      </c>
      <c r="G19" s="125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 ht="43.5" customHeight="1">
      <c r="A20" s="117">
        <v>8</v>
      </c>
      <c r="B20" s="17" t="s">
        <v>42</v>
      </c>
      <c r="C20" s="18" t="s">
        <v>19</v>
      </c>
      <c r="D20" s="19">
        <v>150</v>
      </c>
      <c r="E20" s="81">
        <v>0</v>
      </c>
      <c r="F20" s="81">
        <f t="shared" si="0"/>
        <v>0</v>
      </c>
      <c r="G20" s="125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23" t="s">
        <v>43</v>
      </c>
      <c r="C21" s="18" t="s">
        <v>17</v>
      </c>
      <c r="D21" s="19">
        <v>150</v>
      </c>
      <c r="E21" s="81">
        <v>0</v>
      </c>
      <c r="F21" s="81">
        <f t="shared" si="0"/>
        <v>0</v>
      </c>
      <c r="G21" s="125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 ht="28.5" customHeight="1">
      <c r="A22" s="117">
        <v>10</v>
      </c>
      <c r="B22" s="17" t="s">
        <v>44</v>
      </c>
      <c r="C22" s="18" t="s">
        <v>19</v>
      </c>
      <c r="D22" s="19">
        <v>500</v>
      </c>
      <c r="E22" s="81">
        <v>0</v>
      </c>
      <c r="F22" s="81">
        <f t="shared" si="0"/>
        <v>0</v>
      </c>
      <c r="G22" s="125">
        <v>0.05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253</v>
      </c>
      <c r="C23" s="18" t="s">
        <v>19</v>
      </c>
      <c r="D23" s="19">
        <v>10</v>
      </c>
      <c r="E23" s="81">
        <v>0</v>
      </c>
      <c r="F23" s="81">
        <f t="shared" si="0"/>
        <v>0</v>
      </c>
      <c r="G23" s="125">
        <v>0.08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 ht="54" customHeight="1">
      <c r="A24" s="117">
        <v>12</v>
      </c>
      <c r="B24" s="17" t="s">
        <v>76</v>
      </c>
      <c r="C24" s="18" t="s">
        <v>19</v>
      </c>
      <c r="D24" s="19">
        <v>1000</v>
      </c>
      <c r="E24" s="81">
        <v>0</v>
      </c>
      <c r="F24" s="81">
        <f t="shared" si="0"/>
        <v>0</v>
      </c>
      <c r="G24" s="125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17" t="s">
        <v>45</v>
      </c>
      <c r="C25" s="18" t="s">
        <v>17</v>
      </c>
      <c r="D25" s="19">
        <v>100</v>
      </c>
      <c r="E25" s="81">
        <v>0</v>
      </c>
      <c r="F25" s="81">
        <f t="shared" si="0"/>
        <v>0</v>
      </c>
      <c r="G25" s="125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46</v>
      </c>
      <c r="C26" s="18" t="s">
        <v>17</v>
      </c>
      <c r="D26" s="19">
        <v>100</v>
      </c>
      <c r="E26" s="81">
        <v>0</v>
      </c>
      <c r="F26" s="81">
        <f t="shared" si="0"/>
        <v>0</v>
      </c>
      <c r="G26" s="125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23" t="s">
        <v>47</v>
      </c>
      <c r="C27" s="18" t="s">
        <v>17</v>
      </c>
      <c r="D27" s="19">
        <v>150</v>
      </c>
      <c r="E27" s="81">
        <v>0</v>
      </c>
      <c r="F27" s="81">
        <f t="shared" si="0"/>
        <v>0</v>
      </c>
      <c r="G27" s="125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 ht="35.25" customHeight="1">
      <c r="A28" s="117">
        <v>16</v>
      </c>
      <c r="B28" s="17" t="s">
        <v>48</v>
      </c>
      <c r="C28" s="18" t="s">
        <v>19</v>
      </c>
      <c r="D28" s="19">
        <v>100</v>
      </c>
      <c r="E28" s="81">
        <v>0</v>
      </c>
      <c r="F28" s="81">
        <f t="shared" si="0"/>
        <v>0</v>
      </c>
      <c r="G28" s="125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 ht="48.75" customHeight="1">
      <c r="A29" s="117">
        <v>17</v>
      </c>
      <c r="B29" s="17" t="s">
        <v>49</v>
      </c>
      <c r="C29" s="18" t="s">
        <v>19</v>
      </c>
      <c r="D29" s="19">
        <v>400</v>
      </c>
      <c r="E29" s="81">
        <v>0</v>
      </c>
      <c r="F29" s="81">
        <f t="shared" si="0"/>
        <v>0</v>
      </c>
      <c r="G29" s="125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23" t="s">
        <v>50</v>
      </c>
      <c r="C30" s="18" t="s">
        <v>19</v>
      </c>
      <c r="D30" s="19">
        <v>150</v>
      </c>
      <c r="E30" s="81">
        <v>0</v>
      </c>
      <c r="F30" s="81">
        <f t="shared" si="0"/>
        <v>0</v>
      </c>
      <c r="G30" s="125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>
      <c r="A31" s="117">
        <v>19</v>
      </c>
      <c r="B31" s="17" t="s">
        <v>51</v>
      </c>
      <c r="C31" s="18" t="s">
        <v>17</v>
      </c>
      <c r="D31" s="19">
        <v>500</v>
      </c>
      <c r="E31" s="81">
        <v>0</v>
      </c>
      <c r="F31" s="81">
        <f t="shared" si="0"/>
        <v>0</v>
      </c>
      <c r="G31" s="125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 ht="38.25" customHeight="1">
      <c r="A32" s="117">
        <v>20</v>
      </c>
      <c r="B32" s="17" t="s">
        <v>52</v>
      </c>
      <c r="C32" s="18" t="s">
        <v>19</v>
      </c>
      <c r="D32" s="19">
        <v>500</v>
      </c>
      <c r="E32" s="81">
        <v>0</v>
      </c>
      <c r="F32" s="81">
        <f t="shared" si="0"/>
        <v>0</v>
      </c>
      <c r="G32" s="125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 ht="27.75" customHeight="1">
      <c r="A33" s="117">
        <v>21</v>
      </c>
      <c r="B33" s="17" t="s">
        <v>163</v>
      </c>
      <c r="C33" s="18" t="s">
        <v>19</v>
      </c>
      <c r="D33" s="19">
        <v>300</v>
      </c>
      <c r="E33" s="81">
        <v>0</v>
      </c>
      <c r="F33" s="81">
        <f t="shared" si="0"/>
        <v>0</v>
      </c>
      <c r="G33" s="125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 ht="27" customHeight="1">
      <c r="A34" s="117">
        <v>22</v>
      </c>
      <c r="B34" s="17" t="s">
        <v>252</v>
      </c>
      <c r="C34" s="18" t="s">
        <v>17</v>
      </c>
      <c r="D34" s="19">
        <v>20</v>
      </c>
      <c r="E34" s="81">
        <v>0</v>
      </c>
      <c r="F34" s="81">
        <f t="shared" si="0"/>
        <v>0</v>
      </c>
      <c r="G34" s="125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 ht="36" customHeight="1">
      <c r="A35" s="117">
        <v>23</v>
      </c>
      <c r="B35" s="17" t="s">
        <v>53</v>
      </c>
      <c r="C35" s="18" t="s">
        <v>17</v>
      </c>
      <c r="D35" s="19">
        <v>500</v>
      </c>
      <c r="E35" s="81">
        <v>0</v>
      </c>
      <c r="F35" s="81">
        <f t="shared" si="0"/>
        <v>0</v>
      </c>
      <c r="G35" s="125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 ht="39" customHeight="1">
      <c r="A36" s="117">
        <v>24</v>
      </c>
      <c r="B36" s="17" t="s">
        <v>54</v>
      </c>
      <c r="C36" s="18" t="s">
        <v>19</v>
      </c>
      <c r="D36" s="19">
        <v>200</v>
      </c>
      <c r="E36" s="81">
        <v>0</v>
      </c>
      <c r="F36" s="81">
        <f t="shared" si="0"/>
        <v>0</v>
      </c>
      <c r="G36" s="125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 ht="42.75" customHeight="1">
      <c r="A37" s="117">
        <v>25</v>
      </c>
      <c r="B37" s="17" t="s">
        <v>55</v>
      </c>
      <c r="C37" s="18" t="s">
        <v>19</v>
      </c>
      <c r="D37" s="19">
        <v>250</v>
      </c>
      <c r="E37" s="81">
        <v>0</v>
      </c>
      <c r="F37" s="81">
        <f t="shared" si="0"/>
        <v>0</v>
      </c>
      <c r="G37" s="125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 ht="38.25" customHeight="1">
      <c r="A38" s="117">
        <v>26</v>
      </c>
      <c r="B38" s="17" t="s">
        <v>82</v>
      </c>
      <c r="C38" s="18" t="s">
        <v>19</v>
      </c>
      <c r="D38" s="19">
        <v>700</v>
      </c>
      <c r="E38" s="81">
        <v>0</v>
      </c>
      <c r="F38" s="81">
        <f t="shared" si="0"/>
        <v>0</v>
      </c>
      <c r="G38" s="125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 ht="38.25" customHeight="1">
      <c r="A39" s="117">
        <v>27</v>
      </c>
      <c r="B39" s="17" t="s">
        <v>81</v>
      </c>
      <c r="C39" s="18" t="s">
        <v>19</v>
      </c>
      <c r="D39" s="19">
        <v>100</v>
      </c>
      <c r="E39" s="81">
        <v>0</v>
      </c>
      <c r="F39" s="81">
        <f t="shared" si="0"/>
        <v>0</v>
      </c>
      <c r="G39" s="125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 ht="32.25" customHeight="1">
      <c r="A40" s="117">
        <v>28</v>
      </c>
      <c r="B40" s="17" t="s">
        <v>56</v>
      </c>
      <c r="C40" s="18" t="s">
        <v>19</v>
      </c>
      <c r="D40" s="19">
        <v>800</v>
      </c>
      <c r="E40" s="81">
        <v>0</v>
      </c>
      <c r="F40" s="81">
        <f t="shared" si="0"/>
        <v>0</v>
      </c>
      <c r="G40" s="125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 ht="32.25" customHeight="1">
      <c r="A41" s="117">
        <v>29</v>
      </c>
      <c r="B41" s="17" t="s">
        <v>83</v>
      </c>
      <c r="C41" s="18" t="s">
        <v>19</v>
      </c>
      <c r="D41" s="19">
        <v>800</v>
      </c>
      <c r="E41" s="81">
        <v>0</v>
      </c>
      <c r="F41" s="81">
        <f t="shared" si="0"/>
        <v>0</v>
      </c>
      <c r="G41" s="125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>
      <c r="A42" s="117">
        <v>30</v>
      </c>
      <c r="B42" s="17" t="s">
        <v>57</v>
      </c>
      <c r="C42" s="18" t="s">
        <v>19</v>
      </c>
      <c r="D42" s="19">
        <v>100</v>
      </c>
      <c r="E42" s="81">
        <v>0</v>
      </c>
      <c r="F42" s="81">
        <f t="shared" si="0"/>
        <v>0</v>
      </c>
      <c r="G42" s="125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 ht="27.75" customHeight="1">
      <c r="A43" s="117">
        <v>31</v>
      </c>
      <c r="B43" s="17" t="s">
        <v>58</v>
      </c>
      <c r="C43" s="18" t="s">
        <v>19</v>
      </c>
      <c r="D43" s="19">
        <v>100</v>
      </c>
      <c r="E43" s="81">
        <v>0</v>
      </c>
      <c r="F43" s="81">
        <f t="shared" si="0"/>
        <v>0</v>
      </c>
      <c r="G43" s="125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 ht="27.75" customHeight="1">
      <c r="A44" s="117">
        <v>32</v>
      </c>
      <c r="B44" s="17" t="s">
        <v>251</v>
      </c>
      <c r="C44" s="18" t="s">
        <v>19</v>
      </c>
      <c r="D44" s="19">
        <v>100</v>
      </c>
      <c r="E44" s="81">
        <v>0</v>
      </c>
      <c r="F44" s="81">
        <f t="shared" si="0"/>
        <v>0</v>
      </c>
      <c r="G44" s="125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 ht="19.5" customHeight="1">
      <c r="A45" s="117">
        <v>33</v>
      </c>
      <c r="B45" s="17" t="s">
        <v>59</v>
      </c>
      <c r="C45" s="18" t="s">
        <v>19</v>
      </c>
      <c r="D45" s="19">
        <v>50</v>
      </c>
      <c r="E45" s="81">
        <v>0</v>
      </c>
      <c r="F45" s="81">
        <f t="shared" si="0"/>
        <v>0</v>
      </c>
      <c r="G45" s="125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 ht="24">
      <c r="A46" s="117">
        <v>34</v>
      </c>
      <c r="B46" s="17" t="s">
        <v>164</v>
      </c>
      <c r="C46" s="18" t="s">
        <v>19</v>
      </c>
      <c r="D46" s="19">
        <v>30</v>
      </c>
      <c r="E46" s="81">
        <v>0</v>
      </c>
      <c r="F46" s="81">
        <f t="shared" si="0"/>
        <v>0</v>
      </c>
      <c r="G46" s="125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 ht="24">
      <c r="A47" s="117">
        <v>35</v>
      </c>
      <c r="B47" s="17" t="s">
        <v>60</v>
      </c>
      <c r="C47" s="18" t="s">
        <v>19</v>
      </c>
      <c r="D47" s="19">
        <v>500</v>
      </c>
      <c r="E47" s="81">
        <v>0</v>
      </c>
      <c r="F47" s="81">
        <f t="shared" si="0"/>
        <v>0</v>
      </c>
      <c r="G47" s="125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 ht="36" customHeight="1">
      <c r="A48" s="117">
        <v>36</v>
      </c>
      <c r="B48" s="17" t="s">
        <v>61</v>
      </c>
      <c r="C48" s="18" t="s">
        <v>19</v>
      </c>
      <c r="D48" s="19">
        <v>500</v>
      </c>
      <c r="E48" s="81">
        <v>0</v>
      </c>
      <c r="F48" s="81">
        <f t="shared" si="0"/>
        <v>0</v>
      </c>
      <c r="G48" s="125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>
      <c r="A49" s="117">
        <v>37</v>
      </c>
      <c r="B49" s="17" t="s">
        <v>62</v>
      </c>
      <c r="C49" s="18" t="s">
        <v>19</v>
      </c>
      <c r="D49" s="19">
        <v>500</v>
      </c>
      <c r="E49" s="81">
        <v>0</v>
      </c>
      <c r="F49" s="81">
        <f t="shared" si="0"/>
        <v>0</v>
      </c>
      <c r="G49" s="125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 t="s">
        <v>63</v>
      </c>
      <c r="C50" s="18" t="s">
        <v>19</v>
      </c>
      <c r="D50" s="19">
        <v>50</v>
      </c>
      <c r="E50" s="81">
        <v>0</v>
      </c>
      <c r="F50" s="81">
        <f t="shared" si="0"/>
        <v>0</v>
      </c>
      <c r="G50" s="125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 ht="36" customHeight="1">
      <c r="A51" s="117">
        <v>39</v>
      </c>
      <c r="B51" s="17" t="s">
        <v>64</v>
      </c>
      <c r="C51" s="18" t="s">
        <v>17</v>
      </c>
      <c r="D51" s="19">
        <v>500</v>
      </c>
      <c r="E51" s="81">
        <v>0</v>
      </c>
      <c r="F51" s="81">
        <f t="shared" si="0"/>
        <v>0</v>
      </c>
      <c r="G51" s="125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41.25" customHeight="1">
      <c r="A52" s="117">
        <v>40</v>
      </c>
      <c r="B52" s="17" t="s">
        <v>65</v>
      </c>
      <c r="C52" s="18" t="s">
        <v>17</v>
      </c>
      <c r="D52" s="19">
        <v>500</v>
      </c>
      <c r="E52" s="81">
        <v>0</v>
      </c>
      <c r="F52" s="81">
        <f t="shared" si="0"/>
        <v>0</v>
      </c>
      <c r="G52" s="125">
        <v>0.05</v>
      </c>
      <c r="H52" s="81">
        <f t="shared" si="1"/>
        <v>0</v>
      </c>
      <c r="I52" s="81">
        <f t="shared" si="2"/>
        <v>0</v>
      </c>
      <c r="J52" s="119">
        <f t="shared" si="3"/>
        <v>0</v>
      </c>
      <c r="L52" s="92"/>
    </row>
    <row r="53" spans="1:12" ht="53.25" customHeight="1">
      <c r="A53" s="117">
        <v>41</v>
      </c>
      <c r="B53" s="17" t="s">
        <v>66</v>
      </c>
      <c r="C53" s="18" t="s">
        <v>17</v>
      </c>
      <c r="D53" s="19">
        <v>300</v>
      </c>
      <c r="E53" s="81">
        <v>0</v>
      </c>
      <c r="F53" s="81">
        <f t="shared" si="0"/>
        <v>0</v>
      </c>
      <c r="G53" s="125">
        <v>0.05</v>
      </c>
      <c r="H53" s="81">
        <f t="shared" si="1"/>
        <v>0</v>
      </c>
      <c r="I53" s="81">
        <f t="shared" si="2"/>
        <v>0</v>
      </c>
      <c r="J53" s="119">
        <f t="shared" si="3"/>
        <v>0</v>
      </c>
      <c r="L53" s="92"/>
    </row>
    <row r="54" spans="1:12" ht="39" customHeight="1">
      <c r="A54" s="117">
        <v>42</v>
      </c>
      <c r="B54" s="17" t="s">
        <v>67</v>
      </c>
      <c r="C54" s="18" t="s">
        <v>17</v>
      </c>
      <c r="D54" s="19">
        <v>500</v>
      </c>
      <c r="E54" s="81">
        <v>0</v>
      </c>
      <c r="F54" s="81">
        <f t="shared" si="0"/>
        <v>0</v>
      </c>
      <c r="G54" s="125">
        <v>0.05</v>
      </c>
      <c r="H54" s="81">
        <f t="shared" si="1"/>
        <v>0</v>
      </c>
      <c r="I54" s="81">
        <f t="shared" si="2"/>
        <v>0</v>
      </c>
      <c r="J54" s="119">
        <f t="shared" si="3"/>
        <v>0</v>
      </c>
      <c r="L54" s="92"/>
    </row>
    <row r="55" spans="1:12" ht="32.25" customHeight="1">
      <c r="A55" s="117">
        <v>43</v>
      </c>
      <c r="B55" s="17" t="s">
        <v>68</v>
      </c>
      <c r="C55" s="18" t="s">
        <v>17</v>
      </c>
      <c r="D55" s="19">
        <v>300</v>
      </c>
      <c r="E55" s="81">
        <v>0</v>
      </c>
      <c r="F55" s="81">
        <f t="shared" si="0"/>
        <v>0</v>
      </c>
      <c r="G55" s="125">
        <v>0.05</v>
      </c>
      <c r="H55" s="81">
        <f t="shared" si="1"/>
        <v>0</v>
      </c>
      <c r="I55" s="81">
        <f t="shared" si="2"/>
        <v>0</v>
      </c>
      <c r="J55" s="119">
        <f t="shared" si="3"/>
        <v>0</v>
      </c>
      <c r="L55" s="92"/>
    </row>
    <row r="56" spans="1:12">
      <c r="A56" s="117">
        <v>44</v>
      </c>
      <c r="B56" s="23" t="s">
        <v>170</v>
      </c>
      <c r="C56" s="18" t="s">
        <v>19</v>
      </c>
      <c r="D56" s="19">
        <v>100</v>
      </c>
      <c r="E56" s="81">
        <v>0</v>
      </c>
      <c r="F56" s="81">
        <f t="shared" si="0"/>
        <v>0</v>
      </c>
      <c r="G56" s="125">
        <v>0.05</v>
      </c>
      <c r="H56" s="81">
        <f t="shared" si="1"/>
        <v>0</v>
      </c>
      <c r="I56" s="81">
        <f t="shared" si="2"/>
        <v>0</v>
      </c>
      <c r="J56" s="119">
        <f t="shared" si="3"/>
        <v>0</v>
      </c>
      <c r="L56" s="92"/>
    </row>
    <row r="57" spans="1:12" ht="35.25" customHeight="1">
      <c r="A57" s="117">
        <v>45</v>
      </c>
      <c r="B57" s="17" t="s">
        <v>69</v>
      </c>
      <c r="C57" s="18" t="s">
        <v>17</v>
      </c>
      <c r="D57" s="19">
        <v>100</v>
      </c>
      <c r="E57" s="81">
        <v>0</v>
      </c>
      <c r="F57" s="81">
        <f t="shared" si="0"/>
        <v>0</v>
      </c>
      <c r="G57" s="125">
        <v>0.05</v>
      </c>
      <c r="H57" s="81">
        <f t="shared" si="1"/>
        <v>0</v>
      </c>
      <c r="I57" s="81">
        <f t="shared" si="2"/>
        <v>0</v>
      </c>
      <c r="J57" s="119">
        <f t="shared" si="3"/>
        <v>0</v>
      </c>
      <c r="L57" s="92"/>
    </row>
    <row r="58" spans="1:12" ht="57.75" customHeight="1">
      <c r="A58" s="117">
        <v>46</v>
      </c>
      <c r="B58" s="17" t="s">
        <v>70</v>
      </c>
      <c r="C58" s="18" t="s">
        <v>19</v>
      </c>
      <c r="D58" s="19">
        <v>300</v>
      </c>
      <c r="E58" s="81">
        <v>0</v>
      </c>
      <c r="F58" s="81">
        <f t="shared" si="0"/>
        <v>0</v>
      </c>
      <c r="G58" s="125">
        <v>0.05</v>
      </c>
      <c r="H58" s="81">
        <f t="shared" si="1"/>
        <v>0</v>
      </c>
      <c r="I58" s="81">
        <f t="shared" si="2"/>
        <v>0</v>
      </c>
      <c r="J58" s="119">
        <f t="shared" si="3"/>
        <v>0</v>
      </c>
      <c r="L58" s="92"/>
    </row>
    <row r="59" spans="1:12" ht="51.75" customHeight="1">
      <c r="A59" s="117">
        <v>47</v>
      </c>
      <c r="B59" s="17" t="s">
        <v>84</v>
      </c>
      <c r="C59" s="18" t="s">
        <v>19</v>
      </c>
      <c r="D59" s="19">
        <v>500</v>
      </c>
      <c r="E59" s="81">
        <v>0</v>
      </c>
      <c r="F59" s="81">
        <f t="shared" si="0"/>
        <v>0</v>
      </c>
      <c r="G59" s="125">
        <v>0.05</v>
      </c>
      <c r="H59" s="81">
        <f t="shared" si="1"/>
        <v>0</v>
      </c>
      <c r="I59" s="81">
        <f t="shared" si="2"/>
        <v>0</v>
      </c>
      <c r="J59" s="119">
        <f t="shared" si="3"/>
        <v>0</v>
      </c>
      <c r="L59" s="92"/>
    </row>
    <row r="60" spans="1:12" ht="41.25" customHeight="1">
      <c r="A60" s="117">
        <v>48</v>
      </c>
      <c r="B60" s="17" t="s">
        <v>71</v>
      </c>
      <c r="C60" s="18" t="s">
        <v>19</v>
      </c>
      <c r="D60" s="19">
        <v>100</v>
      </c>
      <c r="E60" s="81">
        <v>0</v>
      </c>
      <c r="F60" s="81">
        <f t="shared" si="0"/>
        <v>0</v>
      </c>
      <c r="G60" s="125">
        <v>0.05</v>
      </c>
      <c r="H60" s="81">
        <f t="shared" si="1"/>
        <v>0</v>
      </c>
      <c r="I60" s="81">
        <f t="shared" si="2"/>
        <v>0</v>
      </c>
      <c r="J60" s="119">
        <f t="shared" si="3"/>
        <v>0</v>
      </c>
      <c r="L60" s="92"/>
    </row>
    <row r="61" spans="1:12" ht="41.25" customHeight="1">
      <c r="A61" s="117">
        <v>49</v>
      </c>
      <c r="B61" s="17" t="s">
        <v>85</v>
      </c>
      <c r="C61" s="18" t="s">
        <v>19</v>
      </c>
      <c r="D61" s="19">
        <v>1000</v>
      </c>
      <c r="E61" s="81">
        <v>0</v>
      </c>
      <c r="F61" s="81">
        <f t="shared" si="0"/>
        <v>0</v>
      </c>
      <c r="G61" s="125">
        <v>0.05</v>
      </c>
      <c r="H61" s="81">
        <f t="shared" si="1"/>
        <v>0</v>
      </c>
      <c r="I61" s="81">
        <f t="shared" si="2"/>
        <v>0</v>
      </c>
      <c r="J61" s="119">
        <f t="shared" si="3"/>
        <v>0</v>
      </c>
      <c r="L61" s="92"/>
    </row>
    <row r="62" spans="1:12" ht="69" customHeight="1">
      <c r="A62" s="117">
        <v>50</v>
      </c>
      <c r="B62" s="17" t="s">
        <v>72</v>
      </c>
      <c r="C62" s="18" t="s">
        <v>19</v>
      </c>
      <c r="D62" s="19">
        <v>500</v>
      </c>
      <c r="E62" s="81">
        <v>0</v>
      </c>
      <c r="F62" s="81">
        <f t="shared" si="0"/>
        <v>0</v>
      </c>
      <c r="G62" s="125">
        <v>0.05</v>
      </c>
      <c r="H62" s="81">
        <f t="shared" si="1"/>
        <v>0</v>
      </c>
      <c r="I62" s="81">
        <f t="shared" si="2"/>
        <v>0</v>
      </c>
      <c r="J62" s="119">
        <f t="shared" si="3"/>
        <v>0</v>
      </c>
      <c r="L62" s="92"/>
    </row>
    <row r="63" spans="1:12" ht="69" customHeight="1">
      <c r="A63" s="117">
        <v>51</v>
      </c>
      <c r="B63" s="17" t="s">
        <v>165</v>
      </c>
      <c r="C63" s="18" t="s">
        <v>19</v>
      </c>
      <c r="D63" s="19">
        <v>6000</v>
      </c>
      <c r="E63" s="81">
        <v>0</v>
      </c>
      <c r="F63" s="81">
        <f t="shared" si="0"/>
        <v>0</v>
      </c>
      <c r="G63" s="125">
        <v>0.05</v>
      </c>
      <c r="H63" s="81">
        <f t="shared" si="1"/>
        <v>0</v>
      </c>
      <c r="I63" s="81">
        <f t="shared" si="2"/>
        <v>0</v>
      </c>
      <c r="J63" s="119">
        <f t="shared" si="3"/>
        <v>0</v>
      </c>
      <c r="L63" s="92"/>
    </row>
    <row r="64" spans="1:12" ht="48.75" customHeight="1">
      <c r="A64" s="117">
        <v>52</v>
      </c>
      <c r="B64" s="17" t="s">
        <v>73</v>
      </c>
      <c r="C64" s="18" t="s">
        <v>17</v>
      </c>
      <c r="D64" s="19">
        <v>4000</v>
      </c>
      <c r="E64" s="81">
        <v>0</v>
      </c>
      <c r="F64" s="81">
        <f t="shared" si="0"/>
        <v>0</v>
      </c>
      <c r="G64" s="125">
        <v>0.05</v>
      </c>
      <c r="H64" s="81">
        <f t="shared" ref="H64" si="4">J64-F64</f>
        <v>0</v>
      </c>
      <c r="I64" s="81">
        <f t="shared" si="2"/>
        <v>0</v>
      </c>
      <c r="J64" s="119">
        <f t="shared" si="3"/>
        <v>0</v>
      </c>
      <c r="L64" s="92"/>
    </row>
    <row r="65" spans="1:10" ht="15" thickBot="1">
      <c r="A65" s="103"/>
      <c r="B65" s="118" t="s">
        <v>37</v>
      </c>
      <c r="C65" s="83"/>
      <c r="D65" s="84"/>
      <c r="E65" s="85"/>
      <c r="F65" s="86">
        <f>SUM(F14:F64)</f>
        <v>0</v>
      </c>
      <c r="G65" s="87"/>
      <c r="H65" s="86">
        <f>SUM(H14:H64)</f>
        <v>0</v>
      </c>
      <c r="I65" s="88"/>
      <c r="J65" s="120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31" t="s">
        <v>33</v>
      </c>
      <c r="I70" s="231"/>
      <c r="J70" s="231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C1:E1"/>
    <mergeCell ref="F1:I1"/>
    <mergeCell ref="C3:F3"/>
    <mergeCell ref="B5:J5"/>
    <mergeCell ref="B6:J6"/>
    <mergeCell ref="H70:J70"/>
    <mergeCell ref="B9:J9"/>
    <mergeCell ref="B10:J10"/>
    <mergeCell ref="B8:J8"/>
    <mergeCell ref="B7:J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4.5"/>
  <cols>
    <col min="2" max="2" width="33.54296875" customWidth="1"/>
    <col min="3" max="3" width="10.453125" customWidth="1"/>
    <col min="5" max="5" width="15.1796875" customWidth="1"/>
    <col min="6" max="6" width="11.26953125" customWidth="1"/>
    <col min="8" max="8" width="9.54296875" customWidth="1"/>
    <col min="9" max="9" width="14.26953125" customWidth="1"/>
    <col min="10" max="10" width="10.7265625" customWidth="1"/>
  </cols>
  <sheetData>
    <row r="1" spans="1:11" ht="52.5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9"/>
    </row>
    <row r="5" spans="1:11" ht="30.75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1" ht="33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1" ht="31.5" customHeight="1">
      <c r="A7" s="1"/>
      <c r="B7" s="223" t="s">
        <v>147</v>
      </c>
      <c r="C7" s="224"/>
      <c r="D7" s="224"/>
      <c r="E7" s="224"/>
      <c r="F7" s="224"/>
      <c r="G7" s="224"/>
      <c r="H7" s="224"/>
      <c r="I7" s="224"/>
      <c r="J7" s="225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6" t="s">
        <v>5</v>
      </c>
      <c r="C9" s="226"/>
      <c r="D9" s="226"/>
      <c r="E9" s="226"/>
      <c r="F9" s="226"/>
      <c r="G9" s="226"/>
      <c r="H9" s="226"/>
      <c r="I9" s="226"/>
      <c r="J9" s="226"/>
    </row>
    <row r="10" spans="1:11" ht="17.25" customHeight="1">
      <c r="A10" s="1"/>
      <c r="B10" s="226" t="s">
        <v>21</v>
      </c>
      <c r="C10" s="226"/>
      <c r="D10" s="226"/>
      <c r="E10" s="226"/>
      <c r="F10" s="226"/>
      <c r="G10" s="226"/>
      <c r="H10" s="226"/>
      <c r="I10" s="226"/>
      <c r="J10" s="226"/>
    </row>
    <row r="11" spans="1:11" ht="42" customHeight="1">
      <c r="A11" s="1"/>
      <c r="B11" s="220" t="s">
        <v>121</v>
      </c>
      <c r="C11" s="220"/>
      <c r="D11" s="220"/>
      <c r="E11" s="220"/>
      <c r="F11" s="220"/>
      <c r="G11" s="220"/>
      <c r="H11" s="220"/>
      <c r="I11" s="220"/>
      <c r="J11" s="220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4.5">
      <c r="A13" s="160" t="s">
        <v>7</v>
      </c>
      <c r="B13" s="161" t="s">
        <v>8</v>
      </c>
      <c r="C13" s="162" t="s">
        <v>9</v>
      </c>
      <c r="D13" s="163" t="s">
        <v>10</v>
      </c>
      <c r="E13" s="164" t="s">
        <v>11</v>
      </c>
      <c r="F13" s="164" t="s">
        <v>12</v>
      </c>
      <c r="G13" s="165" t="s">
        <v>13</v>
      </c>
      <c r="H13" s="164" t="s">
        <v>14</v>
      </c>
      <c r="I13" s="164" t="s">
        <v>15</v>
      </c>
      <c r="J13" s="164" t="s">
        <v>16</v>
      </c>
    </row>
    <row r="14" spans="1:11">
      <c r="A14" s="117">
        <v>1</v>
      </c>
      <c r="B14" s="17" t="s">
        <v>95</v>
      </c>
      <c r="C14" s="18" t="s">
        <v>19</v>
      </c>
      <c r="D14" s="19">
        <v>460</v>
      </c>
      <c r="E14" s="20">
        <v>0</v>
      </c>
      <c r="F14" s="185">
        <f t="shared" ref="F14:F17" si="0">D14*E14</f>
        <v>0</v>
      </c>
      <c r="G14" s="22">
        <v>0.05</v>
      </c>
      <c r="H14" s="21">
        <f t="shared" ref="H14:H17" si="1">J14-F14</f>
        <v>0</v>
      </c>
      <c r="I14" s="185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236</v>
      </c>
      <c r="C15" s="18" t="s">
        <v>19</v>
      </c>
      <c r="D15" s="19">
        <v>460</v>
      </c>
      <c r="E15" s="20">
        <v>0</v>
      </c>
      <c r="F15" s="185">
        <f t="shared" si="0"/>
        <v>0</v>
      </c>
      <c r="G15" s="22">
        <v>0.05</v>
      </c>
      <c r="H15" s="21">
        <f>J15-F15</f>
        <v>0</v>
      </c>
      <c r="I15" s="185">
        <f t="shared" si="2"/>
        <v>0</v>
      </c>
      <c r="J15" s="21">
        <f>D15*I15</f>
        <v>0</v>
      </c>
    </row>
    <row r="16" spans="1:11">
      <c r="A16" s="117">
        <v>3</v>
      </c>
      <c r="B16" s="17" t="s">
        <v>140</v>
      </c>
      <c r="C16" s="18" t="s">
        <v>19</v>
      </c>
      <c r="D16" s="19">
        <v>900</v>
      </c>
      <c r="E16" s="20">
        <v>0</v>
      </c>
      <c r="F16" s="185">
        <f t="shared" si="0"/>
        <v>0</v>
      </c>
      <c r="G16" s="22">
        <v>0.05</v>
      </c>
      <c r="H16" s="21">
        <f>J16-F16</f>
        <v>0</v>
      </c>
      <c r="I16" s="185">
        <f t="shared" si="2"/>
        <v>0</v>
      </c>
      <c r="J16" s="21">
        <f>D16*I16</f>
        <v>0</v>
      </c>
    </row>
    <row r="17" spans="1:10">
      <c r="A17" s="100">
        <v>4</v>
      </c>
      <c r="B17" s="17" t="s">
        <v>139</v>
      </c>
      <c r="C17" s="18" t="s">
        <v>19</v>
      </c>
      <c r="D17" s="19">
        <v>80</v>
      </c>
      <c r="E17" s="20">
        <v>0</v>
      </c>
      <c r="F17" s="185">
        <f t="shared" si="0"/>
        <v>0</v>
      </c>
      <c r="G17" s="22">
        <v>0.05</v>
      </c>
      <c r="H17" s="21">
        <f t="shared" si="1"/>
        <v>0</v>
      </c>
      <c r="I17" s="185">
        <f t="shared" si="2"/>
        <v>0</v>
      </c>
      <c r="J17" s="21">
        <f t="shared" si="3"/>
        <v>0</v>
      </c>
    </row>
    <row r="18" spans="1:10">
      <c r="A18" s="160"/>
      <c r="B18" s="166" t="s">
        <v>37</v>
      </c>
      <c r="C18" s="167"/>
      <c r="D18" s="168"/>
      <c r="E18" s="169"/>
      <c r="F18" s="172">
        <f>SUM(F14:F17)</f>
        <v>0</v>
      </c>
      <c r="G18" s="171"/>
      <c r="H18" s="172">
        <f>SUM(H14:H17)</f>
        <v>0</v>
      </c>
      <c r="I18" s="170"/>
      <c r="J18" s="172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4.5"/>
  <cols>
    <col min="2" max="2" width="34.453125" customWidth="1"/>
    <col min="3" max="3" width="12.1796875" customWidth="1"/>
    <col min="4" max="4" width="12.26953125" customWidth="1"/>
    <col min="5" max="5" width="17.1796875" customWidth="1"/>
    <col min="6" max="6" width="16.26953125" customWidth="1"/>
    <col min="7" max="7" width="12.1796875" customWidth="1"/>
    <col min="8" max="8" width="10.54296875" customWidth="1"/>
    <col min="9" max="9" width="14.1796875" customWidth="1"/>
    <col min="10" max="10" width="12.26953125" customWidth="1"/>
  </cols>
  <sheetData>
    <row r="1" spans="1:10" ht="52.5" customHeight="1">
      <c r="A1" s="1"/>
      <c r="B1" s="176" t="s">
        <v>0</v>
      </c>
      <c r="C1" s="215" t="s">
        <v>20</v>
      </c>
      <c r="D1" s="215"/>
      <c r="E1" s="215"/>
      <c r="F1" s="216" t="s">
        <v>186</v>
      </c>
      <c r="G1" s="217"/>
      <c r="H1" s="217"/>
      <c r="I1" s="218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1" t="s">
        <v>212</v>
      </c>
      <c r="D3" s="222"/>
      <c r="E3" s="222"/>
      <c r="F3" s="222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3" t="s">
        <v>148</v>
      </c>
      <c r="C5" s="224"/>
      <c r="D5" s="224"/>
      <c r="E5" s="224"/>
      <c r="F5" s="224"/>
      <c r="G5" s="224"/>
      <c r="H5" s="224"/>
      <c r="I5" s="224"/>
      <c r="J5" s="225"/>
    </row>
    <row r="6" spans="1:10" ht="31.5" customHeight="1">
      <c r="A6" s="1"/>
      <c r="B6" s="223" t="s">
        <v>149</v>
      </c>
      <c r="C6" s="224"/>
      <c r="D6" s="224"/>
      <c r="E6" s="224"/>
      <c r="F6" s="224"/>
      <c r="G6" s="224"/>
      <c r="H6" s="224"/>
      <c r="I6" s="224"/>
      <c r="J6" s="225"/>
    </row>
    <row r="7" spans="1:10" ht="32.25" customHeight="1">
      <c r="A7" s="1"/>
      <c r="B7" s="223" t="s">
        <v>152</v>
      </c>
      <c r="C7" s="224"/>
      <c r="D7" s="224"/>
      <c r="E7" s="224"/>
      <c r="F7" s="224"/>
      <c r="G7" s="224"/>
      <c r="H7" s="224"/>
      <c r="I7" s="224"/>
      <c r="J7" s="225"/>
    </row>
    <row r="8" spans="1:10">
      <c r="A8" s="1"/>
      <c r="B8" s="226" t="s">
        <v>5</v>
      </c>
      <c r="C8" s="226"/>
      <c r="D8" s="226"/>
      <c r="E8" s="226"/>
      <c r="F8" s="226"/>
      <c r="G8" s="226"/>
      <c r="H8" s="226"/>
      <c r="I8" s="226"/>
      <c r="J8" s="226"/>
    </row>
    <row r="9" spans="1:10" ht="15" customHeight="1">
      <c r="A9" s="1"/>
      <c r="B9" s="226" t="s">
        <v>38</v>
      </c>
      <c r="C9" s="226"/>
      <c r="D9" s="226"/>
      <c r="E9" s="226"/>
      <c r="F9" s="226"/>
      <c r="G9" s="226"/>
      <c r="H9" s="226"/>
      <c r="I9" s="226"/>
      <c r="J9" s="226"/>
    </row>
    <row r="10" spans="1:10" ht="49.5" customHeight="1">
      <c r="A10" s="1"/>
      <c r="B10" s="230" t="s">
        <v>155</v>
      </c>
      <c r="C10" s="230"/>
      <c r="D10" s="230"/>
      <c r="E10" s="230"/>
      <c r="F10" s="230"/>
      <c r="G10" s="230"/>
      <c r="H10" s="230"/>
      <c r="I10" s="230"/>
      <c r="J10" s="230"/>
    </row>
    <row r="11" spans="1:10" ht="16.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7.5" customHeight="1">
      <c r="A12" s="101" t="s">
        <v>7</v>
      </c>
      <c r="B12" s="93" t="s">
        <v>27</v>
      </c>
      <c r="C12" s="95" t="s">
        <v>28</v>
      </c>
      <c r="D12" s="93" t="s">
        <v>10</v>
      </c>
      <c r="E12" s="96" t="s">
        <v>151</v>
      </c>
      <c r="F12" s="96" t="s">
        <v>29</v>
      </c>
      <c r="G12" s="97" t="s">
        <v>13</v>
      </c>
      <c r="H12" s="96" t="s">
        <v>14</v>
      </c>
      <c r="I12" s="98" t="s">
        <v>15</v>
      </c>
      <c r="J12" s="99" t="s">
        <v>30</v>
      </c>
    </row>
    <row r="13" spans="1:10" ht="36" customHeight="1">
      <c r="A13" s="100">
        <v>1</v>
      </c>
      <c r="B13" s="17" t="s">
        <v>239</v>
      </c>
      <c r="C13" s="70" t="s">
        <v>17</v>
      </c>
      <c r="D13" s="19">
        <v>42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8">
        <f t="shared" ref="J13:J31" si="2">D13*I13</f>
        <v>0</v>
      </c>
    </row>
    <row r="14" spans="1:10" ht="27" customHeight="1">
      <c r="A14" s="100">
        <v>2</v>
      </c>
      <c r="B14" s="30" t="s">
        <v>240</v>
      </c>
      <c r="C14" s="178" t="s">
        <v>17</v>
      </c>
      <c r="D14" s="19">
        <v>42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8">
        <f t="shared" si="2"/>
        <v>0</v>
      </c>
    </row>
    <row r="15" spans="1:10" ht="24">
      <c r="A15" s="100">
        <v>3</v>
      </c>
      <c r="B15" s="30" t="s">
        <v>141</v>
      </c>
      <c r="C15" s="178" t="s">
        <v>17</v>
      </c>
      <c r="D15" s="19">
        <v>50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 t="s">
        <v>243</v>
      </c>
      <c r="C16" s="178" t="s">
        <v>17</v>
      </c>
      <c r="D16" s="19">
        <v>20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5</v>
      </c>
      <c r="B17" s="30" t="s">
        <v>244</v>
      </c>
      <c r="C17" s="178" t="s">
        <v>17</v>
      </c>
      <c r="D17" s="19">
        <v>25</v>
      </c>
      <c r="E17" s="20">
        <v>0</v>
      </c>
      <c r="F17" s="157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6</v>
      </c>
      <c r="B18" s="30" t="s">
        <v>245</v>
      </c>
      <c r="C18" s="178" t="s">
        <v>17</v>
      </c>
      <c r="D18" s="19">
        <v>20</v>
      </c>
      <c r="E18" s="20">
        <v>0</v>
      </c>
      <c r="F18" s="157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7</v>
      </c>
      <c r="B19" s="30" t="s">
        <v>142</v>
      </c>
      <c r="C19" s="178" t="s">
        <v>17</v>
      </c>
      <c r="D19" s="19">
        <v>20</v>
      </c>
      <c r="E19" s="20">
        <v>0</v>
      </c>
      <c r="F19" s="157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>
      <c r="A20" s="100">
        <v>8</v>
      </c>
      <c r="B20" s="30" t="s">
        <v>156</v>
      </c>
      <c r="C20" s="178" t="s">
        <v>17</v>
      </c>
      <c r="D20" s="19">
        <v>10</v>
      </c>
      <c r="E20" s="20">
        <v>0</v>
      </c>
      <c r="F20" s="157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8">
        <f t="shared" si="2"/>
        <v>0</v>
      </c>
    </row>
    <row r="21" spans="1:10">
      <c r="A21" s="100">
        <v>9</v>
      </c>
      <c r="B21" s="30" t="s">
        <v>237</v>
      </c>
      <c r="C21" s="178" t="s">
        <v>17</v>
      </c>
      <c r="D21" s="19">
        <v>20</v>
      </c>
      <c r="E21" s="20">
        <v>0</v>
      </c>
      <c r="F21" s="157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8">
        <f t="shared" si="2"/>
        <v>0</v>
      </c>
    </row>
    <row r="22" spans="1:10">
      <c r="A22" s="100">
        <v>10</v>
      </c>
      <c r="B22" s="30" t="s">
        <v>158</v>
      </c>
      <c r="C22" s="178" t="s">
        <v>17</v>
      </c>
      <c r="D22" s="19">
        <v>25</v>
      </c>
      <c r="E22" s="20">
        <v>0</v>
      </c>
      <c r="F22" s="157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8">
        <f t="shared" si="2"/>
        <v>0</v>
      </c>
    </row>
    <row r="23" spans="1:10">
      <c r="A23" s="100">
        <v>11</v>
      </c>
      <c r="B23" s="30" t="s">
        <v>159</v>
      </c>
      <c r="C23" s="178" t="s">
        <v>17</v>
      </c>
      <c r="D23" s="19">
        <v>25</v>
      </c>
      <c r="E23" s="20">
        <v>0</v>
      </c>
      <c r="F23" s="157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8">
        <f t="shared" si="2"/>
        <v>0</v>
      </c>
    </row>
    <row r="24" spans="1:10">
      <c r="A24" s="100">
        <v>12</v>
      </c>
      <c r="B24" s="30" t="s">
        <v>160</v>
      </c>
      <c r="C24" s="178" t="s">
        <v>17</v>
      </c>
      <c r="D24" s="19">
        <v>25</v>
      </c>
      <c r="E24" s="20">
        <v>0</v>
      </c>
      <c r="F24" s="157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8">
        <f t="shared" si="2"/>
        <v>0</v>
      </c>
    </row>
    <row r="25" spans="1:10">
      <c r="A25" s="100">
        <v>13</v>
      </c>
      <c r="B25" s="30" t="s">
        <v>242</v>
      </c>
      <c r="C25" s="178" t="s">
        <v>17</v>
      </c>
      <c r="D25" s="19">
        <v>20</v>
      </c>
      <c r="E25" s="20">
        <v>0</v>
      </c>
      <c r="F25" s="157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8">
        <f t="shared" si="2"/>
        <v>0</v>
      </c>
    </row>
    <row r="26" spans="1:10">
      <c r="A26" s="100">
        <v>14</v>
      </c>
      <c r="B26" s="30" t="s">
        <v>161</v>
      </c>
      <c r="C26" s="178" t="s">
        <v>17</v>
      </c>
      <c r="D26" s="19">
        <v>30</v>
      </c>
      <c r="E26" s="20">
        <v>0</v>
      </c>
      <c r="F26" s="157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8">
        <f t="shared" si="2"/>
        <v>0</v>
      </c>
    </row>
    <row r="27" spans="1:10">
      <c r="A27" s="100">
        <v>15</v>
      </c>
      <c r="B27" s="30" t="s">
        <v>246</v>
      </c>
      <c r="C27" s="178" t="s">
        <v>17</v>
      </c>
      <c r="D27" s="19">
        <v>10</v>
      </c>
      <c r="E27" s="20">
        <v>0</v>
      </c>
      <c r="F27" s="157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8">
        <f t="shared" si="2"/>
        <v>0</v>
      </c>
    </row>
    <row r="28" spans="1:10">
      <c r="A28" s="100">
        <v>16</v>
      </c>
      <c r="B28" s="30" t="s">
        <v>238</v>
      </c>
      <c r="C28" s="178" t="s">
        <v>17</v>
      </c>
      <c r="D28" s="19">
        <v>900</v>
      </c>
      <c r="E28" s="20">
        <v>0</v>
      </c>
      <c r="F28" s="157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8">
        <f t="shared" si="2"/>
        <v>0</v>
      </c>
    </row>
    <row r="29" spans="1:10">
      <c r="A29" s="100">
        <v>17</v>
      </c>
      <c r="B29" s="30" t="s">
        <v>162</v>
      </c>
      <c r="C29" s="178" t="s">
        <v>17</v>
      </c>
      <c r="D29" s="19">
        <v>50</v>
      </c>
      <c r="E29" s="20">
        <v>0</v>
      </c>
      <c r="F29" s="157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8">
        <f t="shared" si="2"/>
        <v>0</v>
      </c>
    </row>
    <row r="30" spans="1:10">
      <c r="A30" s="100">
        <v>18</v>
      </c>
      <c r="B30" s="30" t="s">
        <v>157</v>
      </c>
      <c r="C30" s="178" t="s">
        <v>19</v>
      </c>
      <c r="D30" s="19">
        <v>100</v>
      </c>
      <c r="E30" s="20">
        <v>0</v>
      </c>
      <c r="F30" s="157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8">
        <f t="shared" si="2"/>
        <v>0</v>
      </c>
    </row>
    <row r="31" spans="1:10">
      <c r="A31" s="100">
        <v>19</v>
      </c>
      <c r="B31" s="30" t="s">
        <v>241</v>
      </c>
      <c r="C31" s="178" t="s">
        <v>19</v>
      </c>
      <c r="D31" s="19">
        <v>80</v>
      </c>
      <c r="E31" s="20">
        <v>0</v>
      </c>
      <c r="F31" s="157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8">
        <f t="shared" si="2"/>
        <v>0</v>
      </c>
    </row>
    <row r="32" spans="1:10" ht="15" thickBot="1">
      <c r="A32" s="109"/>
      <c r="B32" s="104" t="s">
        <v>37</v>
      </c>
      <c r="C32" s="110"/>
      <c r="D32" s="111"/>
      <c r="E32" s="112"/>
      <c r="F32" s="113">
        <f>SUM(F13:F31)</f>
        <v>0</v>
      </c>
      <c r="G32" s="114"/>
      <c r="H32" s="86">
        <f>SUM(H13:H31)</f>
        <v>0</v>
      </c>
      <c r="I32" s="115"/>
      <c r="J32" s="89">
        <f>SUM(J13:J31)</f>
        <v>0</v>
      </c>
    </row>
    <row r="33" spans="1:10">
      <c r="A33" s="73"/>
      <c r="B33" s="74"/>
      <c r="C33" s="75"/>
      <c r="D33" s="76"/>
      <c r="E33" s="77"/>
      <c r="F33" s="78"/>
      <c r="G33" s="7"/>
      <c r="H33" s="6"/>
      <c r="I33" s="6"/>
      <c r="J33" s="6"/>
    </row>
    <row r="34" spans="1:10">
      <c r="A34" s="73"/>
      <c r="B34" s="79"/>
      <c r="C34" s="75"/>
      <c r="D34" s="76"/>
      <c r="E34" s="77"/>
      <c r="F34" s="78"/>
      <c r="G34" s="7"/>
      <c r="H34" s="6"/>
      <c r="I34" s="6"/>
      <c r="J34" s="6"/>
    </row>
    <row r="35" spans="1:10">
      <c r="A35" s="73"/>
      <c r="B35" s="79"/>
      <c r="C35" s="75"/>
      <c r="D35" s="76"/>
      <c r="E35" s="77"/>
      <c r="F35" s="78"/>
      <c r="G35" s="7"/>
      <c r="H35" s="6"/>
      <c r="I35" s="6"/>
      <c r="J35" s="6"/>
    </row>
    <row r="36" spans="1:10">
      <c r="A36" s="73"/>
      <c r="B36" s="79"/>
      <c r="C36" s="75"/>
      <c r="D36" s="76"/>
      <c r="E36" s="77"/>
      <c r="F36" s="78"/>
      <c r="G36" s="7"/>
      <c r="H36" s="229" t="s">
        <v>33</v>
      </c>
      <c r="I36" s="229"/>
      <c r="J36" s="229"/>
    </row>
  </sheetData>
  <mergeCells count="10">
    <mergeCell ref="C1:E1"/>
    <mergeCell ref="F1:I1"/>
    <mergeCell ref="C3:F3"/>
    <mergeCell ref="B5:J5"/>
    <mergeCell ref="B6:J6"/>
    <mergeCell ref="H36:J36"/>
    <mergeCell ref="B9:J9"/>
    <mergeCell ref="B8:J8"/>
    <mergeCell ref="B10:J10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2023-11-27T19:55:22Z</dcterms:modified>
</cp:coreProperties>
</file>